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C:\Users\palmera\Documents\Offline Records (T1)\MOC communication\"/>
    </mc:Choice>
  </mc:AlternateContent>
  <xr:revisionPtr revIDLastSave="0" documentId="8_{FB383606-E76D-4139-B6EE-174419621AF1}" xr6:coauthVersionLast="47" xr6:coauthVersionMax="47" xr10:uidLastSave="{00000000-0000-0000-0000-000000000000}"/>
  <bookViews>
    <workbookView xWindow="-28920" yWindow="1500" windowWidth="29040" windowHeight="15720" xr2:uid="{00000000-000D-0000-FFFF-FFFF00000000}"/>
  </bookViews>
  <sheets>
    <sheet name="Blank logbook" sheetId="7" r:id="rId1"/>
    <sheet name="Summary of types of learning" sheetId="2" r:id="rId2"/>
    <sheet name="Instructions self assessment" sheetId="3" r:id="rId3"/>
    <sheet name="Blank self assessment" sheetId="6" r:id="rId4"/>
    <sheet name="SampleSelf assessment-completed" sheetId="4" r:id="rId5"/>
    <sheet name="Amended logbook de-identified" sheetId="1" r:id="rId6"/>
    <sheet name="Evidence " sheetId="5" r:id="rId7"/>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7" l="1"/>
  <c r="I44" i="7"/>
  <c r="I40" i="7"/>
  <c r="I39" i="7"/>
  <c r="E33" i="7" l="1"/>
  <c r="H29" i="7" l="1"/>
  <c r="H33" i="7" s="1"/>
  <c r="K39" i="7"/>
  <c r="I22" i="7"/>
  <c r="I26" i="7" s="1"/>
  <c r="I18" i="7"/>
  <c r="I14" i="7"/>
  <c r="G14" i="7"/>
  <c r="G18" i="7" s="1"/>
  <c r="G22" i="7" s="1"/>
  <c r="G26" i="7" s="1"/>
  <c r="F14" i="7"/>
  <c r="F18" i="7" s="1"/>
  <c r="F22" i="7" s="1"/>
  <c r="F26" i="7" s="1"/>
  <c r="D14" i="7"/>
  <c r="D18" i="7" s="1"/>
  <c r="D22" i="7" s="1"/>
  <c r="D26" i="7" s="1"/>
  <c r="G10" i="7"/>
  <c r="F10" i="7"/>
  <c r="D10" i="7"/>
  <c r="I10" i="7"/>
  <c r="G27" i="7" l="1"/>
  <c r="I27" i="7"/>
  <c r="I29" i="7" s="1"/>
  <c r="I33" i="7" s="1"/>
  <c r="D27" i="7"/>
  <c r="D29" i="7" s="1"/>
  <c r="D33" i="7" s="1"/>
  <c r="F27" i="7"/>
  <c r="F29" i="7" s="1"/>
  <c r="F33" i="7" s="1"/>
  <c r="G29" i="7"/>
  <c r="G33" i="7" s="1"/>
  <c r="G21" i="1" l="1"/>
  <c r="H17" i="1" l="1"/>
  <c r="I17" i="1"/>
  <c r="J17" i="1"/>
  <c r="L17" i="1"/>
  <c r="L19" i="1" s="1"/>
  <c r="L28" i="1" s="1"/>
  <c r="J21" i="1" l="1"/>
  <c r="C21" i="1"/>
  <c r="E28" i="1" s="1"/>
  <c r="D17" i="1" l="1"/>
  <c r="E17" i="1"/>
  <c r="F17" i="1"/>
  <c r="G17" i="1"/>
  <c r="C17" i="1"/>
  <c r="L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tc={E9D22635-2A07-445A-A4D5-A5C9CA05ABEE}</author>
    <author>tc={77078262-5398-4B84-BEA3-538E8E4379B2}</author>
    <author>tc={45FF4BC2-2FCD-45D8-B75B-61C7041819F3}</author>
    <author>tc={70C204FB-A173-4A8A-A29D-5939FC7288A9}</author>
    <author>tc={B0C81521-92C1-41AD-BBA3-B256D02415AB}</author>
    <author>tc={52B5F201-08F3-4F9B-8DEE-CB9C6C5E762A}</author>
    <author>tc={F9FA2F0D-2051-4D2B-A773-B1ED899A04E2}</author>
    <author>tc={9A7908F1-ED16-4E9D-9458-7DD32E73F8C4}</author>
    <author>tc={21E27229-AE8A-4BB6-9816-00F90DE400C0}</author>
  </authors>
  <commentList>
    <comment ref="B29" authorId="0" shapeId="0" xr:uid="{E9D22635-2A07-445A-A4D5-A5C9CA05ABEE}">
      <text>
        <t>[Threaded comment]
Your version of Excel allows you to read this threaded comment; however, any edits to it will get removed if the file is opened in a newer version of Excel. Learn more: https://go.microsoft.com/fwlink/?linkid=870924
Comment:
    app may be managing this but there is no burner graph for this on App so you need to be assured that you are compliant by adding some totals for them to then take action for possibly.</t>
      </text>
    </comment>
    <comment ref="D31" authorId="1" shapeId="0" xr:uid="{77078262-5398-4B84-BEA3-538E8E4379B2}">
      <text>
        <t>[Threaded comment]
Your version of Excel allows you to read this threaded comment; however, any edits to it will get removed if the file is opened in a newer version of Excel. Learn more: https://go.microsoft.com/fwlink/?linkid=870924
Comment:
    minimum amount</t>
      </text>
    </comment>
    <comment ref="F31" authorId="2" shapeId="0" xr:uid="{45FF4BC2-2FCD-45D8-B75B-61C7041819F3}">
      <text>
        <t>[Threaded comment]
Your version of Excel allows you to read this threaded comment; however, any edits to it will get removed if the file is opened in a newer version of Excel. Learn more: https://go.microsoft.com/fwlink/?linkid=870924
Comment:
    minimum amount</t>
      </text>
    </comment>
    <comment ref="G31" authorId="3" shapeId="0" xr:uid="{70C204FB-A173-4A8A-A29D-5939FC7288A9}">
      <text>
        <t>[Threaded comment]
Your version of Excel allows you to read this threaded comment; however, any edits to it will get removed if the file is opened in a newer version of Excel. Learn more: https://go.microsoft.com/fwlink/?linkid=870924
Comment:
    maximum amount cannot exceed</t>
      </text>
    </comment>
    <comment ref="I31" authorId="4" shapeId="0" xr:uid="{B0C81521-92C1-41AD-BBA3-B256D02415AB}">
      <text>
        <t>[Threaded comment]
Your version of Excel allows you to read this threaded comment; however, any edits to it will get removed if the file is opened in a newer version of Excel. Learn more: https://go.microsoft.com/fwlink/?linkid=870924
Comment:
    minimum amount</t>
      </text>
    </comment>
    <comment ref="D33" authorId="5" shapeId="0" xr:uid="{52B5F201-08F3-4F9B-8DEE-CB9C6C5E762A}">
      <text>
        <t>[Threaded comment]
Your version of Excel allows you to read this threaded comment; however, any edits to it will get removed if the file is opened in a newer version of Excel. Learn more: https://go.microsoft.com/fwlink/?linkid=870924
Comment:
    Minimum to get + safety factor</t>
      </text>
    </comment>
    <comment ref="F33" authorId="6" shapeId="0" xr:uid="{F9FA2F0D-2051-4D2B-A773-B1ED899A04E2}">
      <text>
        <t>[Threaded comment]
Your version of Excel allows you to read this threaded comment; however, any edits to it will get removed if the file is opened in a newer version of Excel. Learn more: https://go.microsoft.com/fwlink/?linkid=870924
Comment:
    minimum plus safety factor</t>
      </text>
    </comment>
    <comment ref="G33" authorId="7" shapeId="0" xr:uid="{9A7908F1-ED16-4E9D-9458-7DD32E73F8C4}">
      <text>
        <t>[Threaded comment]
Your version of Excel allows you to read this threaded comment; however, any edits to it will get removed if the file is opened in a newer version of Excel. Learn more: https://go.microsoft.com/fwlink/?linkid=870924
Comment:
    Its a maximum for general WHS topics so dont need to get more of them but must not exceed</t>
      </text>
    </comment>
    <comment ref="I33" authorId="8" shapeId="0" xr:uid="{21E27229-AE8A-4BB6-9816-00F90DE400C0}">
      <text>
        <t>[Threaded comment]
Your version of Excel allows you to read this threaded comment; however, any edits to it will get removed if the file is opened in a newer version of Excel. Learn more: https://go.microsoft.com/fwlink/?linkid=870924
Comment:
    total hours remaining to get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tc={7F33EAB6-67E0-42DE-BD7A-C6A8D152CDFE}</author>
  </authors>
  <commentList>
    <comment ref="A4" authorId="0" shapeId="0" xr:uid="{7F33EAB6-67E0-42DE-BD7A-C6A8D152CDFE}">
      <text>
        <t>[Threaded comment]
Your version of Excel allows you to read this threaded comment; however, any edits to it will get removed if the file is opened in a newer version of Excel. Learn more: https://go.microsoft.com/fwlink/?linkid=870924
Comment:
    We are not suggesting that you have to rewrite your current logsheet or what you download from an app. Instead consider making some improvements or additions to them so you can better see that you are compliant and that a subsequent audit is likely to find this as well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tc={1A66416A-CBB2-48F7-94A2-4BEF5726CAC8}</author>
    <author>tc={C584DF5A-9F4F-4E28-AA42-A99DC72878C9}</author>
    <author>tc={9E0E7D5D-9709-4227-B2C7-C88FF75425DC}</author>
    <author>tc={A88C96D8-9A00-4126-AF42-689DF377261B}</author>
    <author>tc={1D0BFC1C-3F85-4F20-9E5E-BA4A37C518DB}</author>
    <author>tc={C6A01A08-70A5-4AC3-9E04-74D2E06C9A10}</author>
    <author>tc={04F07BFD-36E7-41B2-A1C5-425F292F2679}</author>
    <author>tc={1DF1F852-544A-4C51-9DBF-093FB71FB4F6}</author>
    <author>tc={A13CAB24-AE5A-4A9B-BB74-581D804027D7}</author>
    <author>tc={E2149E46-9AD6-4E51-83E5-2B2018674A70}</author>
    <author>tc={282682CD-CA30-4201-9674-9FA64C0D0555}</author>
    <author>tc={30B51623-5846-4545-A925-31981C815C43}</author>
    <author>tc={E2C57E0D-3E75-44A1-B326-C936EDDA50A2}</author>
    <author>tc={764719D0-E03B-40DE-AC53-50E5B02FF589}</author>
  </authors>
  <commentList>
    <comment ref="B4" authorId="0" shapeId="0" xr:uid="{1A66416A-CBB2-48F7-94A2-4BEF5726CAC8}">
      <text>
        <t>[Threaded comment]
Your version of Excel allows you to read this threaded comment; however, any edits to it will get removed if the file is opened in a newer version of Excel. Learn more: https://go.microsoft.com/fwlink/?linkid=870924
Comment:
    A few may have 2 if they have mutiple functions in different engineering disciplines - refer to Guide: maintenance of competence section 7.2</t>
      </text>
    </comment>
    <comment ref="B5" authorId="1" shapeId="0" xr:uid="{C584DF5A-9F4F-4E28-AA42-A99DC72878C9}">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9E0E7D5D-9709-4227-B2C7-C88FF75425DC}">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A88C96D8-9A00-4126-AF42-689DF377261B}">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10" authorId="4" shapeId="0" xr:uid="{1D0BFC1C-3F85-4F20-9E5E-BA4A37C518DB}">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1" authorId="5" shapeId="0" xr:uid="{C6A01A08-70A5-4AC3-9E04-74D2E06C9A10}">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3" authorId="6" shapeId="0" xr:uid="{04F07BFD-36E7-41B2-A1C5-425F292F2679}">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4" authorId="7" shapeId="0" xr:uid="{1DF1F852-544A-4C51-9DBF-093FB71FB4F6}">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5" authorId="8" shapeId="0" xr:uid="{A13CAB24-AE5A-4A9B-BB74-581D804027D7}">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6" authorId="9" shapeId="0" xr:uid="{E2149E46-9AD6-4E51-83E5-2B2018674A70}">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
      </text>
    </comment>
    <comment ref="B21" authorId="10" shapeId="0" xr:uid="{282682CD-CA30-4201-9674-9FA64C0D0555}">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3" authorId="11" shapeId="0" xr:uid="{30B51623-5846-4545-A925-31981C815C43}">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5" authorId="12" shapeId="0" xr:uid="{E2C57E0D-3E75-44A1-B326-C936EDDA50A2}">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7</t>
      </text>
    </comment>
    <comment ref="B29" authorId="13" shapeId="0" xr:uid="{764719D0-E03B-40DE-AC53-50E5B02FF589}">
      <text>
        <t>[Threaded comment]
Your version of Excel allows you to read this threaded comment; however, any edits to it will get removed if the file is opened in a newer version of Excel. Learn more: https://go.microsoft.com/fwlink/?linkid=870924
Comment:
    Details can be updated directly through the Resources Regulator portal in the Mine Workers section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tc={9AE2B27E-6C6E-4198-BE65-DC4D0ACEED4D}</author>
    <author>tc={5B6356C5-2D19-4664-929F-4D2045400DC4}</author>
    <author>tc={B1CC99FD-2160-48EC-A281-A3522B0B4996}</author>
    <author>tc={6FF591D9-1A0F-4C04-B462-2F77E64FABF5}</author>
    <author>tc={86EC06FD-875E-4937-B869-69FEFA71B477}</author>
    <author>tc={61F05A3A-6913-494B-96B2-60D66D7AF960}</author>
    <author>tc={327AC951-7339-4062-9FCA-82826A86136B}</author>
    <author>tc={89739E4D-C838-420F-B526-1CF3F63C227D}</author>
    <author>tc={5FA0A40D-9477-4F42-9940-0876D830D4AC}</author>
    <author>tc={DD7CCBD7-4659-4371-B766-117AEFBFF3EA}</author>
    <author>tc={FCD2D1C4-BF57-47F8-9389-91CED1D45B62}</author>
    <author>tc={0B0AF1B7-EE11-43AE-B201-3581F77CC3FE}</author>
    <author>tc={5B4D84E8-C114-4E05-A033-4AA61FE363A2}</author>
    <author>tc={0DBCDF4D-A4BF-45A5-9BBE-515507C4B40B}</author>
  </authors>
  <commentList>
    <comment ref="B4" authorId="0" shapeId="0" xr:uid="{9AE2B27E-6C6E-4198-BE65-DC4D0ACEED4D}">
      <text>
        <t>[Threaded comment]
Your version of Excel allows you to read this threaded comment; however, any edits to it will get removed if the file is opened in a newer version of Excel. Learn more: https://go.microsoft.com/fwlink/?linkid=870924
Comment:
    A few may have 2 if they have mutiple functions in different engineering disciplines - refer to Guide: maintenance of competence section 7.2</t>
      </text>
    </comment>
    <comment ref="B5" authorId="1" shapeId="0" xr:uid="{5B6356C5-2D19-4664-929F-4D2045400DC4}">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B1CC99FD-2160-48EC-A281-A3522B0B4996}">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6FF591D9-1A0F-4C04-B462-2F77E64FABF5}">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10" authorId="4" shapeId="0" xr:uid="{86EC06FD-875E-4937-B869-69FEFA71B477}">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1" authorId="5" shapeId="0" xr:uid="{61F05A3A-6913-494B-96B2-60D66D7AF960}">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3" authorId="6" shapeId="0" xr:uid="{327AC951-7339-4062-9FCA-82826A86136B}">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4" authorId="7" shapeId="0" xr:uid="{89739E4D-C838-420F-B526-1CF3F63C227D}">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5" authorId="8" shapeId="0" xr:uid="{5FA0A40D-9477-4F42-9940-0876D830D4AC}">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6" authorId="9" shapeId="0" xr:uid="{DD7CCBD7-4659-4371-B766-117AEFBFF3EA}">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
      </text>
    </comment>
    <comment ref="B21" authorId="10" shapeId="0" xr:uid="{FCD2D1C4-BF57-47F8-9389-91CED1D45B62}">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3" authorId="11" shapeId="0" xr:uid="{0B0AF1B7-EE11-43AE-B201-3581F77CC3FE}">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5" authorId="12" shapeId="0" xr:uid="{5B4D84E8-C114-4E05-A033-4AA61FE363A2}">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7</t>
      </text>
    </comment>
    <comment ref="B29" authorId="13" shapeId="0" xr:uid="{0DBCDF4D-A4BF-45A5-9BBE-515507C4B40B}">
      <text>
        <t>[Threaded comment]
Your version of Excel allows you to read this threaded comment; however, any edits to it will get removed if the file is opened in a newer version of Excel. Learn more: https://go.microsoft.com/fwlink/?linkid=870924
Comment:
    Details can be updated directly through the Resources Regulator portal in the Mine Workers section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tc={B4970805-8D20-4880-AE0F-7CD979A5462B}</author>
    <author>tc={1BA629A0-3827-45D3-A84C-55920AD793B0}</author>
    <author>tc={D78F866B-1A02-4598-9C87-3F478D70BB7C}</author>
    <author>tc={A501FC82-FF66-4AC0-8043-DF83F9AF1E55}</author>
    <author>tc={2C5B2C0E-8BE4-4473-90D2-42F465CE8F8A}</author>
    <author>tc={67E04C1B-8E80-4292-B303-C138D4BFE61D}</author>
    <author>tc={13AEEFD7-5E5C-4286-A49A-60952C1FDDEA}</author>
    <author>tc={6219F2F9-7938-4BD6-A392-D7D5F01BE30C}</author>
    <author>tc={99DF47BC-6438-496E-8EAD-FDAF8C3D1EBE}</author>
    <author>tc={FA27107C-684C-4B94-9411-BD4165E00670}</author>
    <author>tc={8C01788F-F44A-4D1D-99DB-A8056C40BB14}</author>
    <author>tc={4B735E27-8224-4C20-99AB-42C5857600FA}</author>
    <author>tc={A43D90B6-96EC-4BD7-9300-10CA708E257D}</author>
    <author>tc={562403E5-A791-43E8-8247-816C5C658BC0}</author>
    <author>tc={A627F47C-33B5-40BD-AD3B-39EAB6745561}</author>
    <author>tc={7A8D6DC7-BBB3-4FA4-BE12-64FB1D6285C1}</author>
    <author>tc={59EDC203-D0F7-48B1-9BBD-8C1C2CEF95FF}</author>
    <author>tc={0DDDF25E-DD94-4AFF-AE19-40E5224C26CE}</author>
    <author>tc={2E39990D-BB21-4506-82D4-94082587040D}</author>
    <author>tc={D4C0298B-76D1-481A-8C38-8E02636CC8C8}</author>
  </authors>
  <commentList>
    <comment ref="B1" authorId="0" shapeId="0" xr:uid="{B4970805-8D20-4880-AE0F-7CD979A5462B}">
      <text>
        <t>[Threaded comment]
Your version of Excel allows you to read this threaded comment; however, any edits to it will get removed if the file is opened in a newer version of Excel. Learn more: https://go.microsoft.com/fwlink/?linkid=870924
Comment:
    As per fields in recommended Regulator logbook, to add to assist in identifying log and certificate holder to check their progress before submitting for audit in Feb 2020 (in this example)</t>
      </text>
    </comment>
    <comment ref="C1" authorId="1" shapeId="0" xr:uid="{1BA629A0-3827-45D3-A84C-55920AD793B0}">
      <text>
        <t>[Threaded comment]
Your version of Excel allows you to read this threaded comment; however, any edits to it will get removed if the file is opened in a newer version of Excel. Learn more: https://go.microsoft.com/fwlink/?linkid=870924
Comment:
    Recommend to add to make it clearer this is one group of competence made up of 4 sub areas, which you must have a minimum of 1/3 of total hours completed in this area</t>
      </text>
    </comment>
    <comment ref="G1" authorId="2" shapeId="0" xr:uid="{D78F866B-1A02-4598-9C87-3F478D70BB7C}">
      <text>
        <t>[Threaded comment]
Your version of Excel allows you to read this threaded comment; however, any edits to it will get removed if the file is opened in a newer version of Excel. Learn more: https://go.microsoft.com/fwlink/?linkid=870924
Comment:
    recommended to insert as per recommended Regulator logbook to make sure enough hours are completed for the combined three areas of competence</t>
      </text>
    </comment>
    <comment ref="B2" authorId="3" shapeId="0" xr:uid="{A501FC82-FF66-4AC0-8043-DF83F9AF1E55}">
      <text>
        <t>[Threaded comment]
Your version of Excel allows you to read this threaded comment; however, any edits to it will get removed if the file is opened in a newer version of Excel. Learn more: https://go.microsoft.com/fwlink/?linkid=870924
Comment:
    this log has the headings for the original loggbook recommended by the Regulator. Not a compliance issue but in red is current version heading. Will not expect people to put in key learnings, which was only to promote relevant learning not compliance</t>
      </text>
    </comment>
    <comment ref="K2" authorId="4" shapeId="0" xr:uid="{2C5B2C0E-8BE4-4473-90D2-42F465CE8F8A}">
      <text>
        <t>[Threaded comment]
Your version of Excel allows you to read this threaded comment; however, any edits to it will get removed if the file is opened in a newer version of Excel. Learn more: https://go.microsoft.com/fwlink/?linkid=870924
Comment:
    Optional but highly recommended to ensure you know it is claimable by stating the number for a formal or informal learning type as found in the Guide to maintenance of competence sections 8.3.1 and 8.4. You will get to know them after a while!</t>
      </text>
    </comment>
    <comment ref="A4" authorId="5" shapeId="0" xr:uid="{67E04C1B-8E80-4292-B303-C138D4BFE61D}">
      <text>
        <t>[Threaded comment]
Your version of Excel allows you to read this threaded comment; however, any edits to it will get removed if the file is opened in a newer version of Excel. Learn more: https://go.microsoft.com/fwlink/?linkid=870924
Comment:
    Holder is eligible for bonus year to claim before the issue date so could be claiming activities prior</t>
      </text>
    </comment>
    <comment ref="B5" authorId="6" shapeId="0" xr:uid="{13AEEFD7-5E5C-4286-A49A-60952C1FDDEA}">
      <text>
        <t>[Threaded comment]
Your version of Excel allows you to read this threaded comment; however, any edits to it will get removed if the file is opened in a newer version of Excel. Learn more: https://go.microsoft.com/fwlink/?linkid=870924
Comment:
    the entry added to with enough details so it matches to the type of learning claiming - external training.</t>
      </text>
    </comment>
    <comment ref="B6" authorId="7" shapeId="0" xr:uid="{6219F2F9-7938-4BD6-A392-D7D5F01BE30C}">
      <text>
        <t>[Threaded comment]
Your version of Excel allows you to read this threaded comment; however, any edits to it will get removed if the file is opened in a newer version of Excel. Learn more: https://go.microsoft.com/fwlink/?linkid=870924
Comment:
    Well described but would accept briefer, even in point form to show the training topics. As meeting was part of training, it is acceptable (or if it was part of another claimable type)</t>
      </text>
    </comment>
    <comment ref="A7" authorId="8" shapeId="0" xr:uid="{99DF47BC-6438-496E-8EAD-FDAF8C3D1EBE}">
      <text>
        <t>[Threaded comment]
Your version of Excel allows you to read this threaded comment; however, any edits to it will get removed if the file is opened in a newer version of Excel. Learn more: https://go.microsoft.com/fwlink/?linkid=870924
Comment:
    Date changed to 2018 for the purposes of de-identifying sample</t>
      </text>
    </comment>
    <comment ref="B7" authorId="9" shapeId="0" xr:uid="{FA27107C-684C-4B94-9411-BD4165E00670}">
      <text>
        <t>[Threaded comment]
Your version of Excel allows you to read this threaded comment; however, any edits to it will get removed if the file is opened in a newer version of Excel. Learn more: https://go.microsoft.com/fwlink/?linkid=870924
Comment:
    The general details of this workshop were missing which reflects a technical issue with the app. Need to check for and add.</t>
      </text>
    </comment>
    <comment ref="B8" authorId="10" shapeId="0" xr:uid="{8C01788F-F44A-4D1D-99DB-A8056C40BB14}">
      <text>
        <t>[Threaded comment]
Your version of Excel allows you to read this threaded comment; however, any edits to it will get removed if the file is opened in a newer version of Excel. Learn more: https://go.microsoft.com/fwlink/?linkid=870924
Comment:
    Add general line to explain following training topics that were held for this day of mine on site training</t>
      </text>
    </comment>
    <comment ref="A9" authorId="11" shapeId="0" xr:uid="{4B735E27-8224-4C20-99AB-42C5857600FA}">
      <text>
        <t>[Threaded comment]
Your version of Excel allows you to read this threaded comment; however, any edits to it will get removed if the file is opened in a newer version of Excel. Learn more: https://go.microsoft.com/fwlink/?linkid=870924
Comment:
    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
      </text>
    </comment>
    <comment ref="L13" authorId="12" shapeId="0" xr:uid="{A43D90B6-96EC-4BD7-9300-10CA708E257D}">
      <text>
        <t>[Threaded comment]
Your version of Excel allows you to read this threaded comment; however, any edits to it will get removed if the file is opened in a newer version of Excel. Learn more: https://go.microsoft.com/fwlink/?linkid=870924
Comment:
    *A means reached annual limit - that is 24 hrs for OCE is 40%maximum of 60 you can complete in one year</t>
      </text>
    </comment>
    <comment ref="A16" authorId="13" shapeId="0" xr:uid="{562403E5-A791-43E8-8247-816C5C658BC0}">
      <text>
        <t>[Threaded comment]
Your version of Excel allows you to read this threaded comment; however, any edits to it will get removed if the file is opened in a newer version of Excel. Learn more: https://go.microsoft.com/fwlink/?linkid=870924
Comment:
    Obvious issue here with date conflicting with entry. Either remove date from activity if incorrect or correct date</t>
      </text>
    </comment>
    <comment ref="B16" authorId="14" shapeId="0" xr:uid="{A627F47C-33B5-40BD-AD3B-39EAB6745561}">
      <text>
        <t>[Threaded comment]
Your version of Excel allows you to read this threaded comment; however, any edits to it will get removed if the file is opened in a newer version of Excel. Learn more: https://go.microsoft.com/fwlink/?linkid=870924
Comment:
    Remove date as incorrect - refer date of activity and comment</t>
      </text>
    </comment>
    <comment ref="B26" authorId="15" shapeId="0" xr:uid="{7A8D6DC7-BBB3-4FA4-BE12-64FB1D6285C1}">
      <text>
        <t>[Threaded comment]
Your version of Excel allows you to read this threaded comment; however, any edits to it will get removed if the file is opened in a newer version of Excel. Learn more: https://go.microsoft.com/fwlink/?linkid=870924
Comment:
    This is a suggestion as you dont want an activity rejected in an audit where you have only satisfied the minimum and therefore you become non compliant. You can do a safety factor of whatever you choose eg. 5%</t>
      </text>
    </comment>
    <comment ref="E28" authorId="16" shapeId="0" xr:uid="{59EDC203-D0F7-48B1-9BBD-8C1C2CEF95FF}">
      <text>
        <t>[Threaded comment]
Your version of Excel allows you to read this threaded comment; however, any edits to it will get removed if the file is opened in a newer version of Excel. Learn more: https://go.microsoft.com/fwlink/?linkid=870924
Comment:
    Safety factor 22 minus 3 hrs completed for WHS systems</t>
      </text>
    </comment>
    <comment ref="H28" authorId="17" shapeId="0" xr:uid="{0DDDF25E-DD94-4AFF-AE19-40E5224C26CE}">
      <text>
        <t>[Threaded comment]
Your version of Excel allows you to read this threaded comment; however, any edits to it will get removed if the file is opened in a newer version of Excel. Learn more: https://go.microsoft.com/fwlink/?linkid=870924
Comment:
    3.2 hrs to achieve minimum of 20 hrs plus 10% safety factor (2 hrs) so 22 hrs in total.</t>
      </text>
    </comment>
    <comment ref="J28" authorId="18" shapeId="0" xr:uid="{2E39990D-BB21-4506-82D4-94082587040D}">
      <text>
        <t>[Threaded comment]
Your version of Excel allows you to read this threaded comment; however, any edits to it will get removed if the file is opened in a newer version of Excel. Learn more: https://go.microsoft.com/fwlink/?linkid=870924
Comment:
    Its a maximum of 20 hrs for general WHS topics so dont need to get more of them. Could claim 7 more hours.</t>
      </text>
    </comment>
    <comment ref="L28" authorId="19" shapeId="0" xr:uid="{D4C0298B-76D1-481A-8C38-8E02636CC8C8}">
      <text>
        <t>[Threaded comment]
Your version of Excel allows you to read this threaded comment; however, any edits to it will get removed if the file is opened in a newer version of Excel. Learn more: https://go.microsoft.com/fwlink/?linkid=870924
Comment:
    remaining hours to achieve to achieve minimum total hours of 60 + 10% safety factor (6 hrs)</t>
      </text>
    </comment>
  </commentList>
</comments>
</file>

<file path=xl/sharedStrings.xml><?xml version="1.0" encoding="utf-8"?>
<sst xmlns="http://schemas.openxmlformats.org/spreadsheetml/2006/main" count="371" uniqueCount="234">
  <si>
    <t>Resources Regulator recommended maintenance of competence logbook for revised scheme from 1 October 2025</t>
  </si>
  <si>
    <t xml:space="preserve">Name: </t>
  </si>
  <si>
    <t>Statutory function (highest):</t>
  </si>
  <si>
    <t>All holders can use this template. Those with certificate logs completed prior to or current at 1 October 2025 can choose to use the other template  to comply with the former scheme</t>
  </si>
  <si>
    <t>Practising certificate number:</t>
  </si>
  <si>
    <t>Practising certificate period:       /    /      to       /     /</t>
  </si>
  <si>
    <t>Activity Date</t>
  </si>
  <si>
    <t>Activity - describe what you are claiming to show that it complies (refer Guide for wording and ensure it is claimable)</t>
  </si>
  <si>
    <t>Groups of competence</t>
  </si>
  <si>
    <t xml:space="preserve">Learning type reference </t>
  </si>
  <si>
    <t>Total hours claimed</t>
  </si>
  <si>
    <t>1. Mining WHS Systems</t>
  </si>
  <si>
    <t>2. Legislation, emergency &amp; leadership mgmt.</t>
  </si>
  <si>
    <t>3. WHS - topics</t>
  </si>
  <si>
    <t>Subject</t>
  </si>
  <si>
    <t>Hours</t>
  </si>
  <si>
    <t>Area</t>
  </si>
  <si>
    <t>Example 26/08/2017 to 27/08/2017</t>
  </si>
  <si>
    <t>WHS Change management Course, University of ABC, Peter Condon (Bbusiness - Major WHS)</t>
  </si>
  <si>
    <t xml:space="preserve"> </t>
  </si>
  <si>
    <t>Year 1</t>
  </si>
  <si>
    <t>Sub totals for year from date of issue on certificate</t>
  </si>
  <si>
    <t>Year 2</t>
  </si>
  <si>
    <t>Sub totals for year</t>
  </si>
  <si>
    <t>Year 3</t>
  </si>
  <si>
    <t>Year 4</t>
  </si>
  <si>
    <t>Year 5</t>
  </si>
  <si>
    <t>Years 1 - 5</t>
  </si>
  <si>
    <t>Totals of subs</t>
  </si>
  <si>
    <t>Totals areas of competence to date and Formal - Informal</t>
  </si>
  <si>
    <r>
      <t xml:space="preserve">Type in for your highest function for  hours required for each group and  in total </t>
    </r>
    <r>
      <rPr>
        <b/>
        <sz val="11"/>
        <rFont val="Calibri"/>
        <family val="2"/>
        <scheme val="minor"/>
      </rPr>
      <t>eg. OCE 60 hours</t>
    </r>
    <r>
      <rPr>
        <sz val="11"/>
        <rFont val="Calibri"/>
        <family val="2"/>
        <scheme val="minor"/>
      </rPr>
      <t xml:space="preserve"> - 20/20/20</t>
    </r>
  </si>
  <si>
    <t>Amount remaining to get or can claim</t>
  </si>
  <si>
    <t>Other requirements to satisfy:</t>
  </si>
  <si>
    <t>Capped learning types - maximum 4 hrs per year from date of issue of certificate (total 20 hours)</t>
  </si>
  <si>
    <t>Total</t>
  </si>
  <si>
    <t>Formal</t>
  </si>
  <si>
    <t>OEM training courses</t>
  </si>
  <si>
    <t>Mines Rescue Brigades training courses</t>
  </si>
  <si>
    <t>Informal</t>
  </si>
  <si>
    <t>eg. Reading</t>
  </si>
  <si>
    <t>? Name of type</t>
  </si>
  <si>
    <t xml:space="preserve">Summarised from Resources Regulator - Guide to maintenance of competence (ver March 2021) </t>
  </si>
  <si>
    <t>Key: yellow indicates learning type where maximum 20 hours can be claimed per year from date of certificate commencing</t>
  </si>
  <si>
    <t>Evidence required in order of preference (summary - see Guide for details)</t>
  </si>
  <si>
    <t>Formal learning types</t>
  </si>
  <si>
    <t>Number</t>
  </si>
  <si>
    <t>Title</t>
  </si>
  <si>
    <t>Notes on eligibility from gazette/Guide to MOC with clarification (all require evidence)</t>
  </si>
  <si>
    <t>Note: all formal learning must comply with criteria (former formal training courses one)</t>
  </si>
  <si>
    <t>Evidence required as part of that for each individual one eg. RTO certificate, email, agenda or training record from mine operator</t>
  </si>
  <si>
    <t>seminars, webinars, conferences, forums</t>
  </si>
  <si>
    <t>Actual hours (not travelling,breaks etc)</t>
  </si>
  <si>
    <t>a) attendance certificate b) email registration c) payment d) picture eg. agenda</t>
  </si>
  <si>
    <t xml:space="preserve">External training </t>
  </si>
  <si>
    <t>Actual hours (not travelling, breaks)</t>
  </si>
  <si>
    <t>a) course completion eg. certifcate b) picture of content c) payment d) registration email</t>
  </si>
  <si>
    <t>Completing study towards tertiary qualifications</t>
  </si>
  <si>
    <t>Same as for type 1 above, with meaning in gazette - MOC Guide 8.4.2 (relevant and face to face essentially)</t>
  </si>
  <si>
    <t>a) attendances record b) notification of assessments completion c) required reading or excursions d) course content</t>
  </si>
  <si>
    <t>In house formal training courses within an organisation</t>
  </si>
  <si>
    <t>Same as for type 1 above</t>
  </si>
  <si>
    <t>a) course completion eg. certifcate b) electronic calendar c) picture of content d) diary or calendar notes on attendance</t>
  </si>
  <si>
    <t>OEM formal training courses</t>
  </si>
  <si>
    <t>Actual hours up to 20 hours anytime in the 5 year period of the certificate  from the date of commmencement</t>
  </si>
  <si>
    <t>As above for in house informal training courses</t>
  </si>
  <si>
    <t>Mines Rescue Brigades formal training courses or similar*</t>
  </si>
  <si>
    <t>Informal learning types</t>
  </si>
  <si>
    <t>Notes on eligibility from Guide and clarification (require evidence unless stated)</t>
  </si>
  <si>
    <t>Reading</t>
  </si>
  <si>
    <t xml:space="preserve">Actual hours up to 4 hours per year, </t>
  </si>
  <si>
    <t>No evidence required</t>
  </si>
  <si>
    <t>Relevant field trips (eg. visiting other mines to see alternative methods of mining</t>
  </si>
  <si>
    <t xml:space="preserve">Actual hours up to 20 hours anytime in the 5 year period of the certificate  from the date of commmencement (maximum 2 hours per field trip) </t>
  </si>
  <si>
    <t xml:space="preserve">Delivering or participating in workplace mentoring </t>
  </si>
  <si>
    <t>a) copies of training records or reports. Or extracts from mentoring program</t>
  </si>
  <si>
    <t>Participation in emergency response exercises or drills.</t>
  </si>
  <si>
    <t>a) participation or completion document b) email or electronic calendar entry for attendance c) content picture d) diary or calendar entry for event</t>
  </si>
  <si>
    <t>Organised meetings / sessions between mines / mine operators to share learnings</t>
  </si>
  <si>
    <t>a) mine records b) email or calendar of attendance c) copy of content picture d) diary or calendar notes on attendance</t>
  </si>
  <si>
    <t>Attending relevant industry expos</t>
  </si>
  <si>
    <t>a) attendances record b) email or document of attendance c) payment of fee d) copy of content d) copy of electronic or written diary</t>
  </si>
  <si>
    <t>Mines Rescue Brigades person exercises.</t>
  </si>
  <si>
    <t>Participation in risk assessments</t>
  </si>
  <si>
    <t>Actual hours up to 20 hours anytime in the 5 year period of the certificate  from the date of commmencement, but not day to day activities such as task focused risk assessment eg. Take 5</t>
  </si>
  <si>
    <t xml:space="preserve">a) ris assessment record b) references in principal control plans or hazard mgmt plans c) document control records </t>
  </si>
  <si>
    <t>Development or review of principal hazard management plans, or principal control plans.</t>
  </si>
  <si>
    <t>a) extract from plan b) records of preparation c) document control records</t>
  </si>
  <si>
    <t>Participation in conducting investigations into incidents reportable under WHS legislation</t>
  </si>
  <si>
    <t>a) extract from records b) email or electronic calendar of attendance c) investigation plan d) diary or calendar notes either electronic or written</t>
  </si>
  <si>
    <t>Attending industry representative meetings (see Guide for list eg. Examiner)</t>
  </si>
  <si>
    <t>Actual hours (excluding administration and travel time)</t>
  </si>
  <si>
    <t>a) certificate of attendance b) minutes or sign in sheets c) email or document of attendance d) content picture e) electronic or written diary</t>
  </si>
  <si>
    <t>Delivering industry seminars/workshops.</t>
  </si>
  <si>
    <t>a) email or copy of electronic calendar of attendance b) event documents c) technical papers or handouts</t>
  </si>
  <si>
    <t>the delivery of in-house formal training courses</t>
  </si>
  <si>
    <t>a) training records b) email or electronic calendar c) document for content</t>
  </si>
  <si>
    <t>Interactions between regulator staff and individuals for information and education programs (including assessments and meetings but not enforcement action - refer Guide)</t>
  </si>
  <si>
    <t xml:space="preserve">a) certificate of attendance  or sign in sheets b) electronic calendar or online booking confirmation c) document of content. Note includes compliance matters but not enforcement. </t>
  </si>
  <si>
    <t>Developing or implementing or auditing or reviewing Safety Management System.</t>
  </si>
  <si>
    <t>a) Extracts from SMS showing your involvement e.g. document reviewer Note: extracts may include title page and where your name appears
 b) Records for the development, implementing or auditing or reviewing of the SMS showing your name and nature of involvement, such as minutes and sign on sheets c) Document control records that show your involvement</t>
  </si>
  <si>
    <t>Overseeing the development or implementation or reviewing or auditing of the Safety Management System.</t>
  </si>
  <si>
    <t>a) Extracts from SMS showing your involvement e.g. document reviewer Note: extracts may include title page and where your name appears
b) Records for overseeing the development or implementation or reviewing or auditing of the SMS showing your name and nature of involvement, such as minutes and sign on sheets c) Document control records that show your involvementAs above</t>
  </si>
  <si>
    <t>Developing or implementing or auditing or reviewing WHS policies, procedures, instructions or safe work method statements.</t>
  </si>
  <si>
    <t>a) Extracts from documents showing your involvement e.g. document reviewer Note: extracts may include title page and where your name appears
b) Records for the development, implementing or auditing or reviewing of WHS policies, procedures, instructions or safe work method  statements showing your name and nature of involvement, such as minutes and sign on sheets c) Document control records that show your involvement</t>
  </si>
  <si>
    <t>Overseeing the development or implementation or auditing or reviewing specific control measures required by WHS laws.</t>
  </si>
  <si>
    <t>a) Extracts from documents showing your involvement e.g. document reviewer Note: extracts may include title page and where your name appears
b) Records for the development or implementing or auditing or reviewing of specific control measures showing your name and nature of involvement, such as minutes and sign on sheets  c) Document control records that show your involvement</t>
  </si>
  <si>
    <t>Developing or implementing or auditing or reviewing specific control measures required by WHS Laws.</t>
  </si>
  <si>
    <t>NSW Resources Regulator</t>
  </si>
  <si>
    <t xml:space="preserve">Instructions </t>
  </si>
  <si>
    <t xml:space="preserve">Your name: </t>
  </si>
  <si>
    <t>Welcome to the Self Assessment Checklist. It will assist you to create, monitor and review your log to ensure you are maximising your capability to comply with the maintenance of competence condition on your practising certificate</t>
  </si>
  <si>
    <t>A copy of this Recommended spreadsheet is available or a subsequent updated version is available at:
https://www.resourcesregulator.nsw.gov.au/safety-and-health/applications/mining-competence/practising-certificates/maintenance-of-competence</t>
  </si>
  <si>
    <t>For guidance on maintenance of competence, ensure you have the current version of the Guide available at the above Regulator webpage. Specific queries can be made by emailing mca@planning.nsw.gov.au</t>
  </si>
  <si>
    <t>Note 1: amended logbook de-identified worksheet is one downloaded from the Coal Services app for an OCE - changes in red do not mean that the log is non compliant but changes made so they can better monitor the log and and support their compliance.</t>
  </si>
  <si>
    <t>Note 2: The improved maintenance of competence scheme from 1 October 2025 gives holders the option for their logbooks prior to or in place at 1 October 2025 to choose to comply with the new improved (simplified, flexible scheme (this template) or can choose to comply with the former scheme - refer to former excel template on our MOC webpage if you are eligible and choose to. Or you continue with this template:
https://www.resources.nsw.gov.au/resources-regulator/safety/certification/maintenance-of-competence</t>
  </si>
  <si>
    <t>Check</t>
  </si>
  <si>
    <t>Guidance</t>
  </si>
  <si>
    <t>Response - Yes / No</t>
  </si>
  <si>
    <t>If no, detail actions to correct</t>
  </si>
  <si>
    <t>Action completed (if applicable)</t>
  </si>
  <si>
    <t>1. Is your log set up with details to help you manage it and make it identifiable for an audit?</t>
  </si>
  <si>
    <t>Not mandatory but recommended to refer to when making log claims and when you have to submit it to the Regulator</t>
  </si>
  <si>
    <t>a) full name</t>
  </si>
  <si>
    <r>
      <rPr>
        <b/>
        <sz val="11"/>
        <color theme="1"/>
        <rFont val="Calibri"/>
        <family val="2"/>
        <scheme val="minor"/>
      </rPr>
      <t>b) statutory function(s):</t>
    </r>
    <r>
      <rPr>
        <sz val="11"/>
        <color theme="1"/>
        <rFont val="Calibri"/>
        <family val="2"/>
        <scheme val="minor"/>
      </rPr>
      <t xml:space="preserve"> highest statutory function that you are required to satisfy </t>
    </r>
  </si>
  <si>
    <t>c) practising certificate number</t>
  </si>
  <si>
    <t>d) issue date of certificate</t>
  </si>
  <si>
    <r>
      <rPr>
        <b/>
        <sz val="11"/>
        <color theme="1"/>
        <rFont val="Calibri"/>
        <family val="2"/>
        <scheme val="minor"/>
      </rPr>
      <t>e) period:</t>
    </r>
    <r>
      <rPr>
        <sz val="11"/>
        <color theme="1"/>
        <rFont val="Calibri"/>
        <family val="2"/>
        <scheme val="minor"/>
      </rPr>
      <t xml:space="preserve"> date log commenced to date of last claim or certificate expiry date</t>
    </r>
  </si>
  <si>
    <r>
      <rPr>
        <b/>
        <sz val="11"/>
        <color theme="1"/>
        <rFont val="Calibri"/>
        <family val="2"/>
        <scheme val="minor"/>
      </rPr>
      <t>f) other</t>
    </r>
    <r>
      <rPr>
        <sz val="11"/>
        <color theme="1"/>
        <rFont val="Calibri"/>
        <family val="2"/>
        <scheme val="minor"/>
      </rPr>
      <t xml:space="preserve"> eg. column headings to make clearer</t>
    </r>
  </si>
  <si>
    <t>2. Is your log fully completed?</t>
  </si>
  <si>
    <t>Have a system to regularly record while you remember, check it even if downloaded from an app or your employers records</t>
  </si>
  <si>
    <r>
      <rPr>
        <b/>
        <sz val="11"/>
        <color theme="1"/>
        <rFont val="Calibri"/>
        <family val="2"/>
        <scheme val="minor"/>
      </rPr>
      <t>a) Activity description:</t>
    </r>
    <r>
      <rPr>
        <sz val="11"/>
        <color theme="1"/>
        <rFont val="Calibri"/>
        <family val="2"/>
        <scheme val="minor"/>
      </rPr>
      <t xml:space="preserve"> clear enough for an external &amp;  non mining person, relevant to claim?</t>
    </r>
  </si>
  <si>
    <r>
      <rPr>
        <b/>
        <sz val="11"/>
        <color theme="1"/>
        <rFont val="Calibri"/>
        <family val="2"/>
        <scheme val="minor"/>
      </rPr>
      <t xml:space="preserve">b) Hours: </t>
    </r>
    <r>
      <rPr>
        <sz val="11"/>
        <color theme="1"/>
        <rFont val="Calibri"/>
        <family val="2"/>
        <scheme val="minor"/>
      </rPr>
      <t>each activity is the number of hours written in at least 2 columns (Group, total hours) with no conflicting double ups</t>
    </r>
  </si>
  <si>
    <r>
      <rPr>
        <b/>
        <sz val="11"/>
        <color theme="1"/>
        <rFont val="Calibri"/>
        <family val="2"/>
        <scheme val="minor"/>
      </rPr>
      <t xml:space="preserve">c) Learning type: </t>
    </r>
    <r>
      <rPr>
        <sz val="11"/>
        <color theme="1"/>
        <rFont val="Calibri"/>
        <family val="2"/>
        <scheme val="minor"/>
      </rPr>
      <t>do you have a column for the number of the type of learning (recommended only - not mandatory)</t>
    </r>
  </si>
  <si>
    <r>
      <rPr>
        <b/>
        <sz val="11"/>
        <color theme="1"/>
        <rFont val="Calibri"/>
        <family val="2"/>
        <scheme val="minor"/>
      </rPr>
      <t xml:space="preserve">d) Log order: </t>
    </r>
    <r>
      <rPr>
        <sz val="11"/>
        <color theme="1"/>
        <rFont val="Calibri"/>
        <family val="2"/>
        <scheme val="minor"/>
      </rPr>
      <t>date order ok? No conflicts between activities.</t>
    </r>
  </si>
  <si>
    <r>
      <rPr>
        <b/>
        <sz val="11"/>
        <color theme="1"/>
        <rFont val="Calibri"/>
        <family val="2"/>
        <scheme val="minor"/>
      </rPr>
      <t xml:space="preserve">e) Evidence: </t>
    </r>
    <r>
      <rPr>
        <sz val="11"/>
        <color theme="1"/>
        <rFont val="Calibri"/>
        <family val="2"/>
        <scheme val="minor"/>
      </rPr>
      <t xml:space="preserve">do you have as required, securely &amp; referenced for each claim and in addition:
i) formal learning criteria
</t>
    </r>
  </si>
  <si>
    <t>3. Are you managing your claims over the 5 years to comply with claims in at least 3 years?</t>
  </si>
  <si>
    <t xml:space="preserve">This is crucial otherwise you may not be able to correct the shortfall after 3 years. </t>
  </si>
  <si>
    <r>
      <rPr>
        <b/>
        <sz val="11"/>
        <rFont val="Calibri"/>
        <family val="2"/>
        <scheme val="minor"/>
      </rPr>
      <t>a) Learning type caps:</t>
    </r>
    <r>
      <rPr>
        <sz val="11"/>
        <rFont val="Calibri"/>
        <family val="2"/>
        <scheme val="minor"/>
      </rPr>
      <t xml:space="preserve"> are you managing a maximum of 20 hours for some recognised  types:
1) an app claims 0 if over 20
2) specific column if used by holder eg. 20 hr caps
3) cell comments if applicable eg. claim 1 of hours to then total up to 20
4. highlight colour for same learning type if applicable</t>
    </r>
  </si>
  <si>
    <r>
      <rPr>
        <b/>
        <sz val="11"/>
        <color theme="1"/>
        <rFont val="Calibri"/>
        <family val="2"/>
        <scheme val="minor"/>
      </rPr>
      <t xml:space="preserve">b) Totals: </t>
    </r>
    <r>
      <rPr>
        <sz val="11"/>
        <color theme="1"/>
        <rFont val="Calibri"/>
        <family val="2"/>
        <scheme val="minor"/>
      </rPr>
      <t>have you not  exceeded 40% of total hours claimed in any one year</t>
    </r>
  </si>
  <si>
    <r>
      <rPr>
        <b/>
        <sz val="11"/>
        <color theme="1"/>
        <rFont val="Calibri"/>
        <family val="2"/>
        <scheme val="minor"/>
      </rPr>
      <t xml:space="preserve">c) Groups: </t>
    </r>
    <r>
      <rPr>
        <sz val="11"/>
        <color theme="1"/>
        <rFont val="Calibri"/>
        <family val="2"/>
        <scheme val="minor"/>
      </rPr>
      <t>how you are tracking for each group of competence minimum</t>
    </r>
  </si>
  <si>
    <r>
      <rPr>
        <b/>
        <sz val="11"/>
        <color theme="1"/>
        <rFont val="Calibri"/>
        <family val="2"/>
        <scheme val="minor"/>
      </rPr>
      <t>d) Multiple functions</t>
    </r>
    <r>
      <rPr>
        <sz val="11"/>
        <color theme="1"/>
        <rFont val="Calibri"/>
        <family val="2"/>
        <scheme val="minor"/>
      </rPr>
      <t xml:space="preserve"> (if applicable): separate worksheet for each highest function discipline or new function if a new one added to certificate</t>
    </r>
  </si>
  <si>
    <r>
      <rPr>
        <b/>
        <sz val="11"/>
        <color theme="1"/>
        <rFont val="Calibri"/>
        <family val="2"/>
        <scheme val="minor"/>
      </rPr>
      <t>e) Safety factor:</t>
    </r>
    <r>
      <rPr>
        <sz val="11"/>
        <color theme="1"/>
        <rFont val="Calibri"/>
        <family val="2"/>
        <scheme val="minor"/>
      </rPr>
      <t xml:space="preserve"> have you allowed for an activity to be rejected, so you still comply?</t>
    </r>
  </si>
  <si>
    <t>4. Are you on track or have complied at the end of the certificate period?</t>
  </si>
  <si>
    <r>
      <rPr>
        <b/>
        <sz val="11"/>
        <color theme="1"/>
        <rFont val="Calibri"/>
        <family val="2"/>
        <scheme val="minor"/>
      </rPr>
      <t xml:space="preserve">a) Groups of learning: </t>
    </r>
    <r>
      <rPr>
        <sz val="11"/>
        <color theme="1"/>
        <rFont val="Calibri"/>
        <family val="2"/>
        <scheme val="minor"/>
      </rPr>
      <t>satisfy the total hours for each:
i.</t>
    </r>
    <r>
      <rPr>
        <u/>
        <sz val="11"/>
        <color theme="1"/>
        <rFont val="Calibri"/>
        <family val="2"/>
        <scheme val="minor"/>
      </rPr>
      <t xml:space="preserve"> minimum </t>
    </r>
    <r>
      <rPr>
        <sz val="11"/>
        <color theme="1"/>
        <rFont val="Calibri"/>
        <family val="2"/>
        <scheme val="minor"/>
      </rPr>
      <t xml:space="preserve">of 40% for Mining /WHS systems </t>
    </r>
  </si>
  <si>
    <r>
      <t>ii. m</t>
    </r>
    <r>
      <rPr>
        <u/>
        <sz val="11"/>
        <color theme="1"/>
        <rFont val="Calibri"/>
        <family val="2"/>
        <scheme val="minor"/>
      </rPr>
      <t>inimum</t>
    </r>
    <r>
      <rPr>
        <sz val="11"/>
        <color theme="1"/>
        <rFont val="Calibri"/>
        <family val="2"/>
        <scheme val="minor"/>
      </rPr>
      <t xml:space="preserve"> 1/3 for Legislation and Management</t>
    </r>
  </si>
  <si>
    <r>
      <t>iii. m</t>
    </r>
    <r>
      <rPr>
        <u/>
        <sz val="11"/>
        <color theme="1"/>
        <rFont val="Calibri"/>
        <family val="2"/>
        <scheme val="minor"/>
      </rPr>
      <t>aximum</t>
    </r>
    <r>
      <rPr>
        <sz val="11"/>
        <color theme="1"/>
        <rFont val="Calibri"/>
        <family val="2"/>
        <scheme val="minor"/>
      </rPr>
      <t xml:space="preserve"> 1/3 for General WHS topics</t>
    </r>
  </si>
  <si>
    <t>iv. within group 3, the Learning from Disasters one day program or minimum 7 hours of other formal learning on disasters for  1st time holders only</t>
  </si>
  <si>
    <r>
      <rPr>
        <b/>
        <sz val="11"/>
        <color theme="1"/>
        <rFont val="Calibri"/>
        <family val="2"/>
        <scheme val="minor"/>
      </rPr>
      <t xml:space="preserve">b) total learning hours: </t>
    </r>
    <r>
      <rPr>
        <sz val="11"/>
        <color theme="1"/>
        <rFont val="Calibri"/>
        <family val="2"/>
        <scheme val="minor"/>
      </rPr>
      <t>met the minimum requirement for:
i. total amount</t>
    </r>
  </si>
  <si>
    <t>ii. Maximum 40% of total hours claimed in any one year, otherwise adjust to comply</t>
  </si>
  <si>
    <r>
      <rPr>
        <b/>
        <sz val="11"/>
        <rFont val="Calibri"/>
        <family val="2"/>
        <scheme val="minor"/>
      </rPr>
      <t>c) safety factor:</t>
    </r>
    <r>
      <rPr>
        <sz val="11"/>
        <rFont val="Calibri"/>
        <family val="2"/>
        <scheme val="minor"/>
      </rPr>
      <t xml:space="preserve"> have you allowed a percentage for an activity(s) to be rejected, so you still comply?</t>
    </r>
  </si>
  <si>
    <r>
      <rPr>
        <b/>
        <sz val="11"/>
        <color theme="1"/>
        <rFont val="Calibri"/>
        <family val="2"/>
        <scheme val="minor"/>
      </rPr>
      <t>d) Evidence:</t>
    </r>
    <r>
      <rPr>
        <sz val="11"/>
        <color theme="1"/>
        <rFont val="Calibri"/>
        <family val="2"/>
        <scheme val="minor"/>
      </rPr>
      <t xml:space="preserve"> do you have as required, securely, referenced?</t>
    </r>
  </si>
  <si>
    <t>5. Are your contact details up to date with the Regulator?
https://nswresourcesregulator.service-now.com</t>
  </si>
  <si>
    <t>It is a condition that you notify of any changes to:
a) contact details
b) places at which the holder works/employer details
c) personal details such as name change</t>
  </si>
  <si>
    <t>No</t>
  </si>
  <si>
    <t>Address below</t>
  </si>
  <si>
    <t>Yes</t>
  </si>
  <si>
    <t>Add</t>
  </si>
  <si>
    <t>See below</t>
  </si>
  <si>
    <t>More details about training for who provided , missing general details for Regulator PC seminar</t>
  </si>
  <si>
    <t xml:space="preserve">No </t>
  </si>
  <si>
    <t>Add and insert from summary List of types of learning worksheet</t>
  </si>
  <si>
    <t>Missed claims for  4 entries on 8/10/2025, 5/1/2024 date but says 6/1/2014 in description - check records</t>
  </si>
  <si>
    <t>Yes - referenced to row number on One Drive and snippets on Evidence worksheet</t>
  </si>
  <si>
    <t>3. Are you managing your claims for over the 5 years to comply?</t>
  </si>
  <si>
    <t>Yes (app claims zero if over)</t>
  </si>
  <si>
    <t>Yes (App took off with *A)</t>
  </si>
  <si>
    <t>Have headings and totals compared to requirements - low on WHS systems</t>
  </si>
  <si>
    <t>Does not apply</t>
  </si>
  <si>
    <t>Yes, 10%</t>
  </si>
  <si>
    <t>Only 3 hours - seek more</t>
  </si>
  <si>
    <t>Yes, 18.8 hrs for 20 hrs required</t>
  </si>
  <si>
    <t>Yes, 21 hours for 20 required</t>
  </si>
  <si>
    <t>NO for having completed 7 hour course or training in learning from disasters</t>
  </si>
  <si>
    <t>Book in for the 1 day course with an RTO on list on Regulator website https://www.resourcesregulator.nsw.gov.au/safety-and-health/events/learning-from-disasters</t>
  </si>
  <si>
    <t>Yes, 19.9 after 2 years (averaging 10 a year)</t>
  </si>
  <si>
    <t>Yes, adjusted for year 2 over by 1.8 hrs</t>
  </si>
  <si>
    <t>Yes, by row number and snippets in Evidence worksheet</t>
  </si>
  <si>
    <t xml:space="preserve"> completed Change of details on Resources Regulator portal 10/6/2025  </t>
  </si>
  <si>
    <t>Complete</t>
  </si>
  <si>
    <t>Details</t>
  </si>
  <si>
    <t>Andrew Palmer, OCE, PC 2018 - 123, issued 13 March 2018, log from 13/3/2017 to 30 January 2020, bonus year eligible</t>
  </si>
  <si>
    <t>1. Mining &amp; WHS system (min. 33%)</t>
  </si>
  <si>
    <t>2. Legislation and management (minimum 33% of total hrs)</t>
  </si>
  <si>
    <t>Activity date</t>
  </si>
  <si>
    <r>
      <t xml:space="preserve">Activity - including details of provider. </t>
    </r>
    <r>
      <rPr>
        <b/>
        <strike/>
        <sz val="11"/>
        <color rgb="FFFF0000"/>
        <rFont val="Calibri"/>
        <family val="2"/>
        <scheme val="minor"/>
      </rPr>
      <t>key learnings.</t>
    </r>
    <r>
      <rPr>
        <b/>
        <sz val="11"/>
        <rFont val="Calibri"/>
        <family val="2"/>
        <scheme val="minor"/>
      </rPr>
      <t xml:space="preserve"> evidence reference, </t>
    </r>
    <r>
      <rPr>
        <b/>
        <sz val="11"/>
        <color rgb="FFFF0000"/>
        <rFont val="Calibri"/>
        <family val="2"/>
        <scheme val="minor"/>
      </rPr>
      <t>describe what you are claiming to show that it complies (refer Guide for wording and ensure it is claimable)</t>
    </r>
  </si>
  <si>
    <t>SMS</t>
  </si>
  <si>
    <t>PHs</t>
  </si>
  <si>
    <t>PCPs</t>
  </si>
  <si>
    <t>SCMs</t>
  </si>
  <si>
    <t>Legislation</t>
  </si>
  <si>
    <t>Emergency management</t>
  </si>
  <si>
    <t>Leadership &amp; management</t>
  </si>
  <si>
    <r>
      <t>General WHS topics (</t>
    </r>
    <r>
      <rPr>
        <b/>
        <sz val="11"/>
        <color rgb="FFFF0000"/>
        <rFont val="Calibri"/>
        <family val="2"/>
        <scheme val="minor"/>
      </rPr>
      <t>max</t>
    </r>
    <r>
      <rPr>
        <b/>
        <sz val="11"/>
        <color theme="1"/>
        <rFont val="Calibri"/>
        <family val="2"/>
        <scheme val="minor"/>
      </rPr>
      <t xml:space="preserve"> 33% total hrs)</t>
    </r>
  </si>
  <si>
    <t>Learning type reference</t>
  </si>
  <si>
    <t>Total learning hrs claimed</t>
  </si>
  <si>
    <t>From 13/3/2017?</t>
  </si>
  <si>
    <t>?</t>
  </si>
  <si>
    <t>Year 1?</t>
  </si>
  <si>
    <r>
      <t xml:space="preserve">ANTS </t>
    </r>
    <r>
      <rPr>
        <sz val="11"/>
        <rFont val="Calibri"/>
        <family val="2"/>
        <scheme val="minor"/>
      </rPr>
      <t>training course,</t>
    </r>
    <r>
      <rPr>
        <sz val="11"/>
        <color rgb="FFFF0000"/>
        <rFont val="Calibri"/>
        <family val="2"/>
        <scheme val="minor"/>
      </rPr>
      <t xml:space="preserve"> by Human Skills (RTO) at ABC mine</t>
    </r>
  </si>
  <si>
    <r>
      <t xml:space="preserve">ABC Coal, had a stop work meeting at all sites </t>
    </r>
    <r>
      <rPr>
        <sz val="11"/>
        <rFont val="Calibri"/>
        <family val="2"/>
        <scheme val="minor"/>
      </rPr>
      <t>for</t>
    </r>
    <r>
      <rPr>
        <sz val="11"/>
        <color theme="1"/>
        <rFont val="Calibri"/>
        <family val="2"/>
        <scheme val="minor"/>
      </rPr>
      <t xml:space="preserve"> the high number of deaths and high potential incidents across the industry and</t>
    </r>
    <r>
      <rPr>
        <strike/>
        <sz val="11"/>
        <color rgb="FFFF0000"/>
        <rFont val="Calibri"/>
        <family val="2"/>
        <scheme val="minor"/>
      </rPr>
      <t xml:space="preserve"> </t>
    </r>
    <r>
      <rPr>
        <sz val="11"/>
        <color theme="1"/>
        <rFont val="Calibri"/>
        <family val="2"/>
        <scheme val="minor"/>
      </rPr>
      <t xml:space="preserve"> relevance to near miss incidents on our own site. We also had site training on our level one person task risk assessment ( SLAM ) and the expectations of triggers for a group risk assessment or a level two risk assessment ( JSA ).</t>
    </r>
  </si>
  <si>
    <r>
      <rPr>
        <sz val="11"/>
        <color rgb="FFFF0000"/>
        <rFont val="Calibri"/>
        <family val="2"/>
        <scheme val="minor"/>
      </rPr>
      <t>Workshop on practising certificates, Resources Regulator, Mudgee</t>
    </r>
    <r>
      <rPr>
        <sz val="11"/>
        <color theme="1"/>
        <rFont val="Calibri"/>
        <family val="2"/>
        <scheme val="minor"/>
      </rPr>
      <t xml:space="preserve">
* how to apply for certificate
* when to apply by
* records and evidence for learning
* auditing</t>
    </r>
  </si>
  <si>
    <t xml:space="preserve">ABC Mine Supervisor training day with the following topics: </t>
  </si>
  <si>
    <r>
      <t>WHC</t>
    </r>
    <r>
      <rPr>
        <sz val="11"/>
        <rFont val="Calibri"/>
        <family val="2"/>
        <scheme val="minor"/>
      </rPr>
      <t>-ASS-OC</t>
    </r>
    <r>
      <rPr>
        <sz val="11"/>
        <color theme="1"/>
        <rFont val="Calibri"/>
        <family val="2"/>
        <scheme val="minor"/>
      </rPr>
      <t>-Incident &amp; Hazard Mgmt training course,</t>
    </r>
    <r>
      <rPr>
        <sz val="11"/>
        <color rgb="FFFF0000"/>
        <rFont val="Calibri"/>
        <family val="2"/>
        <scheme val="minor"/>
      </rPr>
      <t xml:space="preserve"> </t>
    </r>
  </si>
  <si>
    <t xml:space="preserve"> Emergency Mgmt, Hot Tyre, Chemical &amp; Hydrocarbon Spill Response, Lightning</t>
  </si>
  <si>
    <t>Alcohol and Other Drugs / Fatigue / Injury Management / Manual Tasks / PPE</t>
  </si>
  <si>
    <t>WHC-ASS-OC-Risk Management</t>
  </si>
  <si>
    <t>This was in safety interactions or planned task observation (PTO) training for my role as OCE at ABC mine. This training also included conflict resolution training.</t>
  </si>
  <si>
    <t>2.19 *A</t>
  </si>
  <si>
    <t>As an OCE for the crew helped deliver with health and safety department a half hour presentation on ABC Mines update to the principle hazard dust and other airborne contaminants 
All so a half hour presentation on ABC mines update to there Lightning management plan.</t>
  </si>
  <si>
    <t xml:space="preserve"> 0 *A </t>
  </si>
  <si>
    <t>Read the report released by the department on the investigation in the fatal collision between a 793D haul truck and a LV at Ravensworth open cut</t>
  </si>
  <si>
    <t xml:space="preserve">0 *A </t>
  </si>
  <si>
    <t xml:space="preserve">(note: if more than 4 hrs reading was claimed in a year, then code would be 0*D) </t>
  </si>
  <si>
    <r>
      <t xml:space="preserve">Hazard ID, Management &amp; Reporting Training </t>
    </r>
    <r>
      <rPr>
        <sz val="11"/>
        <color rgb="FFFF0000"/>
        <rFont val="Calibri"/>
        <family val="2"/>
        <scheme val="minor"/>
      </rPr>
      <t xml:space="preserve">by ABC mine </t>
    </r>
    <r>
      <rPr>
        <strike/>
        <sz val="11"/>
        <color rgb="FFFF0000"/>
        <rFont val="Calibri"/>
        <family val="2"/>
        <scheme val="minor"/>
      </rPr>
      <t>6-1-2019</t>
    </r>
  </si>
  <si>
    <t>Totals:</t>
  </si>
  <si>
    <t>Totals groups of competence to date</t>
  </si>
  <si>
    <t>Totals hours required for each and in total</t>
  </si>
  <si>
    <t>Safety factor of 10% above requirements</t>
  </si>
  <si>
    <t>Capped learning types - Maximum 20 hrs over the 5 years of the certificate from date of issue</t>
  </si>
  <si>
    <t>Log of evidence summary:</t>
  </si>
  <si>
    <t>(suggested alternate way of keeping evidence with snippets of evidence with log)</t>
  </si>
  <si>
    <t>Activity - including details of provider. key learnings. evidence reference, describe what you are claiming to show that it complies (refer Guide for wording and ensure it is claimable)</t>
  </si>
  <si>
    <t>From 8/2/2017?</t>
  </si>
  <si>
    <t>ANTS training course, by Human Skills (RTO) at ABC mine</t>
  </si>
  <si>
    <t>Note: evidence is not applicable but  provided as an example - using Snip and Sketch program</t>
  </si>
  <si>
    <t>ABC Coal, had a stop work meeting at all sites for the high number of deaths and high potential incidents across the industry and  relevance to near miss incidents on our own site. We also had site training on our level one person task risk assessment ( SLAM ) and the expectations of triggers for a group risk assessment or a level two risk assessment ( JSA ).</t>
  </si>
  <si>
    <t>Workshop on practising certificates, Resources Regulator, Mudgee
* how to apply for certificate
* when to apply by
* records and evidence for learning
* auditing</t>
  </si>
  <si>
    <t>Sample using Control+ Print screen on keyboard with Windows program</t>
  </si>
  <si>
    <t>WHC-ASS-OC-Incident &amp; Hazard Mgmt training course, ABC Coal mine delivered</t>
  </si>
  <si>
    <t>Refresher training by ABC Coal on Emergency Mgmt, Hot Tyre, Chemical &amp; Hydrocarbon Spill Response, Lightning</t>
  </si>
  <si>
    <t xml:space="preserve"> Refresher training by ABC Coal: Alcohol and Other Drugs / Fatigue / Injury Management / Manual Tasks / PPE</t>
  </si>
  <si>
    <t>WHC-ASS-OC-Risk Management training course, ABC Coal mine delivered</t>
  </si>
  <si>
    <t>The internal course at ABC mine was in safety interactions or planned task observation (PTO) training for my role as OCE at ABC mine. This training also included conflict resolution training.</t>
  </si>
  <si>
    <t>Hazard ID, Management &amp; Reporting Training by ABC mine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</si>
</sst>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1"/>
      <color rgb="FFFF0000"/>
      <name val="Calibri"/>
      <family val="2"/>
      <scheme val="minor"/>
    </font>
    <font>
      <b/>
      <sz val="11"/>
      <color rgb="FFFF0000"/>
      <name val="Calibri"/>
      <family val="2"/>
      <scheme val="minor"/>
    </font>
    <font>
      <b/>
      <sz val="11"/>
      <name val="Calibri"/>
      <family val="2"/>
      <scheme val="minor"/>
    </font>
    <font>
      <strike/>
      <sz val="11"/>
      <color rgb="FFFF0000"/>
      <name val="Calibri"/>
      <family val="2"/>
      <scheme val="minor"/>
    </font>
    <font>
      <sz val="11"/>
      <name val="Calibri"/>
      <family val="2"/>
      <scheme val="minor"/>
    </font>
    <font>
      <u/>
      <sz val="11"/>
      <color theme="1"/>
      <name val="Calibri"/>
      <family val="2"/>
      <scheme val="minor"/>
    </font>
    <font>
      <sz val="8"/>
      <name val="Calibri"/>
      <family val="2"/>
      <scheme val="minor"/>
    </font>
    <font>
      <b/>
      <u/>
      <sz val="11"/>
      <color rgb="FFFF0000"/>
      <name val="Calibri"/>
      <family val="2"/>
      <scheme val="minor"/>
    </font>
    <font>
      <b/>
      <sz val="18"/>
      <color theme="1"/>
      <name val="Calibri"/>
      <family val="2"/>
      <scheme val="minor"/>
    </font>
    <font>
      <b/>
      <sz val="12"/>
      <color theme="1"/>
      <name val="Calibri"/>
      <family val="2"/>
      <scheme val="minor"/>
    </font>
    <font>
      <b/>
      <u/>
      <sz val="1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auto="1"/>
      </right>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top/>
      <bottom style="thin">
        <color auto="1"/>
      </bottom>
      <diagonal/>
    </border>
    <border>
      <left/>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center" wrapText="1"/>
    </xf>
    <xf numFmtId="0" fontId="16"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11" xfId="0" applyBorder="1" applyAlignment="1">
      <alignment horizontal="center" vertical="center" wrapText="1"/>
    </xf>
    <xf numFmtId="0" fontId="19" fillId="0" borderId="0" xfId="0" applyFont="1" applyAlignment="1">
      <alignment horizontal="center" wrapText="1"/>
    </xf>
    <xf numFmtId="0" fontId="20" fillId="0" borderId="0" xfId="0" applyFont="1" applyAlignment="1">
      <alignment horizontal="center" wrapText="1"/>
    </xf>
    <xf numFmtId="14" fontId="0" fillId="0" borderId="0" xfId="0" applyNumberFormat="1" applyAlignment="1">
      <alignment horizontal="center" wrapText="1"/>
    </xf>
    <xf numFmtId="0" fontId="21" fillId="0" borderId="0" xfId="0" applyFont="1" applyAlignment="1">
      <alignment horizontal="center" wrapText="1"/>
    </xf>
    <xf numFmtId="0" fontId="16" fillId="0" borderId="12" xfId="0" applyFont="1" applyBorder="1" applyAlignment="1">
      <alignment horizontal="left" vertical="center" indent="1"/>
    </xf>
    <xf numFmtId="0" fontId="0" fillId="0" borderId="12" xfId="0" applyBorder="1" applyAlignment="1">
      <alignment horizontal="left" vertical="center" wrapText="1" indent="1"/>
    </xf>
    <xf numFmtId="0" fontId="16" fillId="33" borderId="12" xfId="0" applyFont="1" applyFill="1" applyBorder="1" applyAlignment="1">
      <alignment horizontal="left" vertical="center" wrapText="1" indent="1"/>
    </xf>
    <xf numFmtId="0" fontId="0" fillId="0" borderId="12" xfId="0" applyBorder="1"/>
    <xf numFmtId="0" fontId="16" fillId="0" borderId="12" xfId="0" applyFont="1" applyBorder="1" applyAlignment="1">
      <alignment horizontal="left" vertical="center" wrapText="1" indent="1"/>
    </xf>
    <xf numFmtId="0" fontId="0" fillId="33" borderId="12" xfId="0" applyFill="1" applyBorder="1" applyAlignment="1">
      <alignment horizontal="left" vertical="center" wrapText="1" indent="1"/>
    </xf>
    <xf numFmtId="0" fontId="0" fillId="0" borderId="12" xfId="0" applyBorder="1" applyAlignment="1">
      <alignment wrapText="1"/>
    </xf>
    <xf numFmtId="0" fontId="16"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14" fontId="14" fillId="0" borderId="0" xfId="0" applyNumberFormat="1" applyFont="1" applyAlignment="1">
      <alignment horizontal="center" wrapText="1"/>
    </xf>
    <xf numFmtId="14" fontId="14" fillId="34" borderId="0" xfId="0" applyNumberFormat="1" applyFont="1" applyFill="1" applyAlignment="1">
      <alignment horizontal="center" wrapText="1"/>
    </xf>
    <xf numFmtId="0" fontId="0" fillId="34" borderId="0" xfId="0" applyFill="1" applyAlignment="1">
      <alignment wrapText="1"/>
    </xf>
    <xf numFmtId="0" fontId="14" fillId="34" borderId="0" xfId="0" applyFont="1" applyFill="1" applyAlignment="1">
      <alignment horizontal="center" wrapText="1"/>
    </xf>
    <xf numFmtId="0" fontId="21" fillId="0" borderId="0" xfId="0" applyFont="1" applyAlignment="1">
      <alignment wrapText="1"/>
    </xf>
    <xf numFmtId="0" fontId="16" fillId="0" borderId="12" xfId="0" applyFont="1" applyBorder="1" applyAlignment="1">
      <alignment horizontal="left" vertical="top" wrapText="1"/>
    </xf>
    <xf numFmtId="0" fontId="0" fillId="0" borderId="12" xfId="0" applyBorder="1" applyAlignment="1">
      <alignment horizontal="left" vertical="top" wrapText="1"/>
    </xf>
    <xf numFmtId="0" fontId="16" fillId="35" borderId="13" xfId="0" applyFont="1" applyFill="1" applyBorder="1" applyAlignment="1">
      <alignment horizontal="center" vertical="top" wrapText="1"/>
    </xf>
    <xf numFmtId="0" fontId="16" fillId="35" borderId="14" xfId="0" applyFont="1" applyFill="1" applyBorder="1" applyAlignment="1">
      <alignment horizontal="center" vertical="top" wrapText="1"/>
    </xf>
    <xf numFmtId="0" fontId="16" fillId="35" borderId="15" xfId="0" applyFont="1" applyFill="1" applyBorder="1" applyAlignment="1">
      <alignment horizontal="center"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vertical="top" wrapText="1"/>
    </xf>
    <xf numFmtId="0" fontId="22" fillId="0" borderId="12" xfId="0" applyFont="1" applyBorder="1" applyAlignment="1">
      <alignment horizontal="left" vertical="top" wrapText="1"/>
    </xf>
    <xf numFmtId="0" fontId="16" fillId="0" borderId="0" xfId="0" applyFont="1"/>
    <xf numFmtId="164" fontId="0" fillId="0" borderId="0" xfId="0" applyNumberFormat="1"/>
    <xf numFmtId="0" fontId="14" fillId="0" borderId="0" xfId="0" applyFont="1"/>
    <xf numFmtId="0" fontId="22" fillId="0" borderId="0" xfId="0" applyFont="1" applyAlignment="1">
      <alignment horizontal="center" wrapText="1"/>
    </xf>
    <xf numFmtId="0" fontId="0" fillId="0" borderId="0" xfId="0" applyAlignment="1">
      <alignment horizontal="center" vertical="center" wrapText="1"/>
    </xf>
    <xf numFmtId="14" fontId="22" fillId="0" borderId="0" xfId="0" applyNumberFormat="1" applyFont="1" applyAlignment="1">
      <alignment horizontal="center" wrapText="1"/>
    </xf>
    <xf numFmtId="0" fontId="25" fillId="0" borderId="0" xfId="0" applyFont="1" applyAlignment="1">
      <alignment wrapText="1"/>
    </xf>
    <xf numFmtId="0" fontId="27" fillId="0" borderId="1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26" xfId="0" applyFont="1" applyBorder="1" applyAlignment="1">
      <alignment horizontal="center" vertical="center" wrapText="1"/>
    </xf>
    <xf numFmtId="14" fontId="0" fillId="0" borderId="43" xfId="0" applyNumberForma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26" fillId="0" borderId="46" xfId="0" applyFont="1" applyBorder="1" applyAlignment="1">
      <alignment horizontal="center" vertical="center" wrapText="1"/>
    </xf>
    <xf numFmtId="14" fontId="0" fillId="0" borderId="40" xfId="0" applyNumberFormat="1" applyBorder="1" applyAlignment="1">
      <alignment horizontal="center" vertical="center" wrapText="1"/>
    </xf>
    <xf numFmtId="0" fontId="0" fillId="0" borderId="41" xfId="0" applyBorder="1" applyAlignment="1">
      <alignment horizontal="center" vertical="center" wrapText="1"/>
    </xf>
    <xf numFmtId="0" fontId="0" fillId="0" borderId="2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14" fontId="27" fillId="0" borderId="38" xfId="0" applyNumberFormat="1" applyFont="1" applyBorder="1" applyAlignment="1">
      <alignment horizontal="center" vertical="center" wrapText="1"/>
    </xf>
    <xf numFmtId="0" fontId="27" fillId="0" borderId="16"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center" vertical="center" wrapText="1"/>
    </xf>
    <xf numFmtId="0" fontId="0" fillId="0" borderId="46" xfId="0" applyBorder="1" applyAlignment="1">
      <alignment horizontal="center" vertical="center" wrapText="1"/>
    </xf>
    <xf numFmtId="14" fontId="27" fillId="0" borderId="40" xfId="0" applyNumberFormat="1" applyFont="1" applyBorder="1" applyAlignment="1">
      <alignment horizontal="center" vertical="center" wrapText="1"/>
    </xf>
    <xf numFmtId="0" fontId="27" fillId="0" borderId="4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4" fontId="27" fillId="0" borderId="43" xfId="0" applyNumberFormat="1" applyFont="1" applyBorder="1" applyAlignment="1">
      <alignment horizontal="center" vertical="center" wrapText="1"/>
    </xf>
    <xf numFmtId="0" fontId="27" fillId="0" borderId="2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4" xfId="0" applyFont="1" applyBorder="1" applyAlignment="1">
      <alignment horizontal="center" vertical="center" wrapText="1"/>
    </xf>
    <xf numFmtId="14" fontId="0" fillId="0" borderId="0" xfId="0" applyNumberFormat="1" applyAlignment="1">
      <alignment horizontal="center" vertical="center" wrapText="1"/>
    </xf>
    <xf numFmtId="0" fontId="22" fillId="0" borderId="0" xfId="0" applyFont="1" applyAlignment="1">
      <alignment wrapText="1"/>
    </xf>
    <xf numFmtId="0" fontId="28" fillId="0" borderId="0" xfId="0" applyFont="1" applyAlignment="1">
      <alignment wrapText="1"/>
    </xf>
    <xf numFmtId="0" fontId="16" fillId="0" borderId="12" xfId="0" applyFont="1" applyBorder="1" applyAlignment="1">
      <alignment wrapText="1"/>
    </xf>
    <xf numFmtId="0" fontId="16" fillId="0" borderId="40"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wrapText="1"/>
      <protection locked="0"/>
    </xf>
    <xf numFmtId="0" fontId="20" fillId="0" borderId="0" xfId="0" applyFont="1" applyAlignment="1" applyProtection="1">
      <alignment wrapText="1"/>
      <protection locked="0"/>
    </xf>
    <xf numFmtId="0" fontId="0" fillId="0" borderId="51" xfId="0" applyBorder="1" applyAlignment="1">
      <alignment horizontal="center" vertical="center" wrapText="1"/>
    </xf>
    <xf numFmtId="0" fontId="20" fillId="0" borderId="0" xfId="0" applyFont="1" applyAlignment="1">
      <alignment horizontal="center" vertical="center" wrapText="1"/>
    </xf>
    <xf numFmtId="0" fontId="0" fillId="36" borderId="0" xfId="0" applyFill="1" applyAlignment="1">
      <alignment horizontal="center" wrapText="1"/>
    </xf>
    <xf numFmtId="0" fontId="22" fillId="36" borderId="0" xfId="0" applyFont="1" applyFill="1" applyAlignment="1">
      <alignment wrapText="1"/>
    </xf>
    <xf numFmtId="0" fontId="22" fillId="36" borderId="0" xfId="0" applyFont="1" applyFill="1" applyAlignment="1" applyProtection="1">
      <alignment wrapText="1"/>
      <protection locked="0"/>
    </xf>
    <xf numFmtId="0" fontId="0" fillId="36" borderId="0" xfId="0" applyFill="1" applyAlignment="1">
      <alignment wrapText="1"/>
    </xf>
    <xf numFmtId="0" fontId="0" fillId="36" borderId="0" xfId="0" applyFill="1" applyAlignment="1">
      <alignment horizontal="center" vertical="center" wrapText="1"/>
    </xf>
    <xf numFmtId="0" fontId="22" fillId="0" borderId="0" xfId="0" applyFont="1" applyAlignment="1">
      <alignment horizontal="center" vertical="center" wrapText="1"/>
    </xf>
    <xf numFmtId="0" fontId="32" fillId="0" borderId="0" xfId="0" applyFont="1" applyAlignment="1">
      <alignment wrapText="1"/>
    </xf>
    <xf numFmtId="14" fontId="16" fillId="0" borderId="38"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6" xfId="0" applyFont="1" applyBorder="1" applyAlignment="1">
      <alignment horizontal="center" vertical="center" wrapText="1"/>
    </xf>
    <xf numFmtId="0" fontId="0" fillId="0" borderId="0" xfId="0" applyAlignment="1">
      <alignment wrapText="1"/>
    </xf>
    <xf numFmtId="0" fontId="14" fillId="0" borderId="0" xfId="0" applyFont="1" applyAlignment="1">
      <alignment horizontal="center" wrapText="1"/>
    </xf>
    <xf numFmtId="0" fontId="0" fillId="0" borderId="0" xfId="0" applyAlignment="1">
      <alignment horizontal="center" wrapText="1"/>
    </xf>
    <xf numFmtId="0" fontId="14" fillId="0" borderId="0" xfId="0" applyFont="1" applyAlignment="1">
      <alignment wrapText="1"/>
    </xf>
    <xf numFmtId="0" fontId="29"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20" xfId="0" applyFont="1" applyBorder="1" applyAlignment="1">
      <alignment horizontal="left" vertical="center" wrapText="1"/>
    </xf>
    <xf numFmtId="0" fontId="0" fillId="0" borderId="21" xfId="0"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1" xfId="0" applyFont="1" applyBorder="1" applyAlignment="1">
      <alignment horizontal="left" vertical="center" wrapText="1"/>
    </xf>
    <xf numFmtId="0" fontId="27" fillId="0" borderId="24" xfId="0" applyFont="1" applyBorder="1" applyAlignment="1" applyProtection="1">
      <alignment horizontal="left" vertical="center" wrapText="1"/>
      <protection locked="0"/>
    </xf>
    <xf numFmtId="0" fontId="0" fillId="0" borderId="25" xfId="0"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25" xfId="0" applyFont="1" applyBorder="1" applyAlignment="1">
      <alignment horizontal="left" vertical="center" wrapText="1"/>
    </xf>
    <xf numFmtId="0" fontId="30" fillId="33" borderId="49" xfId="0" applyFont="1" applyFill="1" applyBorder="1" applyAlignment="1">
      <alignment horizontal="left" vertical="center" wrapText="1"/>
    </xf>
    <xf numFmtId="0" fontId="30" fillId="33" borderId="53" xfId="0" applyFont="1" applyFill="1" applyBorder="1" applyAlignment="1">
      <alignment horizontal="left" vertical="center" wrapText="1"/>
    </xf>
    <xf numFmtId="0" fontId="30" fillId="33" borderId="50" xfId="0" applyFont="1" applyFill="1" applyBorder="1" applyAlignment="1">
      <alignment horizontal="left" vertical="center" wrapText="1"/>
    </xf>
    <xf numFmtId="0" fontId="31" fillId="33" borderId="36" xfId="0" applyFont="1" applyFill="1" applyBorder="1" applyAlignment="1">
      <alignment horizontal="left" vertical="center" wrapText="1"/>
    </xf>
    <xf numFmtId="0" fontId="31" fillId="33" borderId="52" xfId="0" applyFont="1" applyFill="1" applyBorder="1" applyAlignment="1">
      <alignment horizontal="left" vertical="center" wrapText="1"/>
    </xf>
    <xf numFmtId="0" fontId="31" fillId="33" borderId="35" xfId="0" applyFont="1" applyFill="1" applyBorder="1" applyAlignment="1">
      <alignment horizontal="left" vertical="center" wrapText="1"/>
    </xf>
    <xf numFmtId="14" fontId="16" fillId="0" borderId="28" xfId="0" applyNumberFormat="1" applyFont="1" applyBorder="1" applyAlignment="1">
      <alignment horizontal="center" vertical="center" wrapText="1"/>
    </xf>
    <xf numFmtId="14" fontId="16" fillId="0" borderId="33" xfId="0" applyNumberFormat="1" applyFont="1" applyBorder="1" applyAlignment="1">
      <alignment horizontal="center" vertical="center" wrapText="1"/>
    </xf>
    <xf numFmtId="14" fontId="16" fillId="0" borderId="38" xfId="0" applyNumberFormat="1" applyFont="1" applyBorder="1" applyAlignment="1">
      <alignment horizontal="center" vertical="center" wrapText="1"/>
    </xf>
    <xf numFmtId="0" fontId="16" fillId="0" borderId="2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562636</xdr:colOff>
      <xdr:row>0</xdr:row>
      <xdr:rowOff>0</xdr:rowOff>
    </xdr:from>
    <xdr:to>
      <xdr:col>24</xdr:col>
      <xdr:colOff>189138</xdr:colOff>
      <xdr:row>5</xdr:row>
      <xdr:rowOff>735131</xdr:rowOff>
    </xdr:to>
    <xdr:pic>
      <xdr:nvPicPr>
        <xdr:cNvPr id="2" name="Picture 1">
          <a:extLst>
            <a:ext uri="{FF2B5EF4-FFF2-40B4-BE49-F238E27FC236}">
              <a16:creationId xmlns:a16="http://schemas.microsoft.com/office/drawing/2014/main" id="{9A403CD1-053F-4B53-9524-7ABEA04FF72F}"/>
            </a:ext>
          </a:extLst>
        </xdr:cNvPr>
        <xdr:cNvPicPr>
          <a:picLocks noChangeAspect="1"/>
        </xdr:cNvPicPr>
      </xdr:nvPicPr>
      <xdr:blipFill>
        <a:blip xmlns:r="http://schemas.openxmlformats.org/officeDocument/2006/relationships" r:embed="rId1"/>
        <a:stretch>
          <a:fillRect/>
        </a:stretch>
      </xdr:blipFill>
      <xdr:spPr>
        <a:xfrm>
          <a:off x="12523315" y="0"/>
          <a:ext cx="2688109" cy="3551810"/>
        </a:xfrm>
        <a:prstGeom prst="rect">
          <a:avLst/>
        </a:prstGeom>
      </xdr:spPr>
    </xdr:pic>
    <xdr:clientData/>
  </xdr:twoCellAnchor>
  <xdr:twoCellAnchor editAs="oneCell">
    <xdr:from>
      <xdr:col>16</xdr:col>
      <xdr:colOff>181792</xdr:colOff>
      <xdr:row>6</xdr:row>
      <xdr:rowOff>137160</xdr:rowOff>
    </xdr:from>
    <xdr:to>
      <xdr:col>19</xdr:col>
      <xdr:colOff>222432</xdr:colOff>
      <xdr:row>7</xdr:row>
      <xdr:rowOff>859971</xdr:rowOff>
    </xdr:to>
    <xdr:pic>
      <xdr:nvPicPr>
        <xdr:cNvPr id="6" name="Picture 5">
          <a:extLst>
            <a:ext uri="{FF2B5EF4-FFF2-40B4-BE49-F238E27FC236}">
              <a16:creationId xmlns:a16="http://schemas.microsoft.com/office/drawing/2014/main" id="{56C61FCE-04CE-4D00-A6F3-0332D5AB0AC1}"/>
            </a:ext>
          </a:extLst>
        </xdr:cNvPr>
        <xdr:cNvPicPr>
          <a:picLocks noChangeAspect="1"/>
        </xdr:cNvPicPr>
      </xdr:nvPicPr>
      <xdr:blipFill>
        <a:blip xmlns:r="http://schemas.openxmlformats.org/officeDocument/2006/relationships" r:embed="rId2"/>
        <a:stretch>
          <a:fillRect/>
        </a:stretch>
      </xdr:blipFill>
      <xdr:spPr>
        <a:xfrm>
          <a:off x="10261963" y="4426131"/>
          <a:ext cx="1869440" cy="10493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w Palmer" id="{9527C139-91E4-4532-87AC-E58E55DD4195}" userId="S::andrew.palmer@planning.nsw.gov.au::47fa1e16-6128-452b-87a5-efc7be64f0a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1-07-07T02:47:01.98" personId="{9527C139-91E4-4532-87AC-E58E55DD4195}" id="{E9D22635-2A07-445A-A4D5-A5C9CA05ABEE}">
    <text>app may be managing this but there is no burner graph for this on App so you need to be assured that you are compliant by adding some totals for them to then take action for possibly.</text>
  </threadedComment>
  <threadedComment ref="D31" dT="2021-12-08T08:21:15.40" personId="{9527C139-91E4-4532-87AC-E58E55DD4195}" id="{77078262-5398-4B84-BEA3-538E8E4379B2}">
    <text>minimum amount</text>
  </threadedComment>
  <threadedComment ref="F31" dT="2021-12-08T08:21:28.71" personId="{9527C139-91E4-4532-87AC-E58E55DD4195}" id="{45FF4BC2-2FCD-45D8-B75B-61C7041819F3}">
    <text>minimum amount</text>
  </threadedComment>
  <threadedComment ref="G31" dT="2021-12-08T08:21:01.17" personId="{9527C139-91E4-4532-87AC-E58E55DD4195}" id="{70C204FB-A173-4A8A-A29D-5939FC7288A9}">
    <text>maximum amount cannot exceed</text>
  </threadedComment>
  <threadedComment ref="I31" dT="2021-12-08T08:22:18.12" personId="{9527C139-91E4-4532-87AC-E58E55DD4195}" id="{B0C81521-92C1-41AD-BBA3-B256D02415AB}">
    <text>minimum amount</text>
  </threadedComment>
  <threadedComment ref="D33" dT="2021-12-08T08:25:17.63" personId="{9527C139-91E4-4532-87AC-E58E55DD4195}" id="{52B5F201-08F3-4F9B-8DEE-CB9C6C5E762A}">
    <text>Minimum to get + safety factor</text>
  </threadedComment>
  <threadedComment ref="F33" dT="2021-12-08T08:25:53.08" personId="{9527C139-91E4-4532-87AC-E58E55DD4195}" id="{F9FA2F0D-2051-4D2B-A773-B1ED899A04E2}">
    <text>minimum plus safety factor</text>
  </threadedComment>
  <threadedComment ref="G33" dT="2021-07-07T02:52:49.71" personId="{9527C139-91E4-4532-87AC-E58E55DD4195}" id="{9A7908F1-ED16-4E9D-9458-7DD32E73F8C4}">
    <text>Its a maximum for general WHS topics so dont need to get more of them but must not exceed</text>
  </threadedComment>
  <threadedComment ref="I33" dT="2021-12-08T08:26:49.59" personId="{9527C139-91E4-4532-87AC-E58E55DD4195}" id="{21E27229-AE8A-4BB6-9816-00F90DE400C0}">
    <text>total hours remaining to get</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1-07-07T02:33:46.94" personId="{9527C139-91E4-4532-87AC-E58E55DD4195}" id="{7F33EAB6-67E0-42DE-BD7A-C6A8D152CDFE}">
    <text>We are not suggesting that you have to rewrite your current logsheet or what you download from an app. Instead consider making some improvements or additions to them so you can better see that you are compliant and that a subsequent audit is likely to find this as well</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1-05-31T09:32:01.91" personId="{9527C139-91E4-4532-87AC-E58E55DD4195}" id="{1A66416A-CBB2-48F7-94A2-4BEF5726CAC8}">
    <text>A few may have 2 if they have mutiple functions in different engineering disciplines - refer to Guide: maintenance of competence section 7.2</text>
  </threadedComment>
  <threadedComment ref="B5" dT="2021-05-31T09:40:22.56" personId="{9527C139-91E4-4532-87AC-E58E55DD4195}" id="{C584DF5A-9F4F-4E28-AA42-A99DC72878C9}">
    <text>this number will be verified against the Resources Regulator records</text>
  </threadedComment>
  <threadedComment ref="B6" dT="2021-05-31T09:27:53.24" personId="{9527C139-91E4-4532-87AC-E58E55DD4195}" id="{9E0E7D5D-9709-4227-B2C7-C88FF75425DC}">
    <text>this is the date from which you will calculate everything for each subsequent year</text>
  </threadedComment>
  <threadedComment ref="B7" dT="2021-05-31T09:30:31.34" personId="{9527C139-91E4-4532-87AC-E58E55DD4195}" id="{A88C96D8-9A00-4126-AF42-689DF377261B}">
    <text>helpful at top of log, especially if the Regulator audits you prior to the end of your certificate, but it can be left to your first and last date of entry in your log.</text>
  </threadedComment>
  <threadedComment ref="B10" dT="2021-05-31T08:11:06.36" personId="{9527C139-91E4-4532-87AC-E58E55DD4195}" id="{1D0BFC1C-3F85-4F20-9E5E-BA4A37C518DB}">
    <text>avoid using site specific words and too many abbreviations or slang</text>
  </threadedComment>
  <threadedComment ref="B11" dT="2021-05-31T08:12:25.93" personId="{9527C139-91E4-4532-87AC-E58E55DD4195}" id="{C6A01A08-70A5-4AC3-9E04-74D2E06C9A10}">
    <text>dont miss a column or the allocations dont add up to the total hours</text>
  </threadedComment>
  <threadedComment ref="B13" dT="2021-05-31T08:15:54.81" personId="{9527C139-91E4-4532-87AC-E58E55DD4195}" id="{04F07BFD-36E7-41B2-A1C5-425F292F2679}">
    <text>should be in date order and if two activities are claimed for the same date, make sure that it is understandable</text>
  </threadedComment>
  <threadedComment ref="B14" dT="2021-05-31T08:17:43.24" personId="{9527C139-91E4-4532-87AC-E58E55DD4195}" id="{1DF1F852-544A-4C51-9DBF-093FB71FB4F6}">
    <text>in an audit you will be asked for at least 4 items for 4 separate activities, sometimes for activities that appear questionable. When you supply them make sure the titles of the files match to the activities so it is clear</text>
  </threadedComment>
  <threadedComment ref="B15" dT="2021-12-08T00:26:35.09" personId="{9527C139-91E4-4532-87AC-E58E55DD4195}" id="{A13CAB24-AE5A-4A9B-BB74-581D804027D7}">
    <text>Each year is from date of issue of certificate</text>
  </threadedComment>
  <threadedComment ref="B16" dT="2021-05-31T08:24:50.75" personId="{9527C139-91E4-4532-87AC-E58E55DD4195}" id="{E2149E46-9AD6-4E51-83E5-2B2018674A70}">
    <text>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ext>
  </threadedComment>
  <threadedComment ref="B21" dT="2021-05-31T08:48:49.96" personId="{9527C139-91E4-4532-87AC-E58E55DD4195}" id="{282682CD-CA30-4201-9674-9FA64C0D0555}">
    <text>Refer to gazette schedule 1 section 7, or Guide to maintenance of competence: section 6</text>
  </threadedComment>
  <threadedComment ref="B23" dT="2021-05-31T08:49:36.07" personId="{9527C139-91E4-4532-87AC-E58E55DD4195}" id="{30B51623-5846-4545-A925-31981C815C43}">
    <text>Refer to gazette schedule 1 section 7, or Guide to maintenance of competence: section 6</text>
  </threadedComment>
  <threadedComment ref="B25" dT="2021-05-31T09:34:41.72" personId="{9527C139-91E4-4532-87AC-E58E55DD4195}" id="{E2C57E0D-3E75-44A1-B326-C936EDDA50A2}">
    <text>Refer to Guide: maintenance of competence section 7</text>
  </threadedComment>
  <threadedComment ref="B29" dT="2021-05-31T09:46:50.88" personId="{9527C139-91E4-4532-87AC-E58E55DD4195}" id="{764719D0-E03B-40DE-AC53-50E5B02FF589}">
    <text>Details can be updated directly through the Resources Regulator portal in the Mine Workers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21-05-31T09:32:01.91" personId="{9527C139-91E4-4532-87AC-E58E55DD4195}" id="{9AE2B27E-6C6E-4198-BE65-DC4D0ACEED4D}">
    <text>A few may have 2 if they have mutiple functions in different engineering disciplines - refer to Guide: maintenance of competence section 7.2</text>
  </threadedComment>
  <threadedComment ref="B5" dT="2021-05-31T09:40:22.56" personId="{9527C139-91E4-4532-87AC-E58E55DD4195}" id="{5B6356C5-2D19-4664-929F-4D2045400DC4}">
    <text>this number will be verified against the Resources Regulator records</text>
  </threadedComment>
  <threadedComment ref="B6" dT="2021-05-31T09:27:53.24" personId="{9527C139-91E4-4532-87AC-E58E55DD4195}" id="{B1CC99FD-2160-48EC-A281-A3522B0B4996}">
    <text>this is the date from which you will calculate everything for each subsequent year</text>
  </threadedComment>
  <threadedComment ref="B7" dT="2021-05-31T09:30:31.34" personId="{9527C139-91E4-4532-87AC-E58E55DD4195}" id="{6FF591D9-1A0F-4C04-B462-2F77E64FABF5}">
    <text>helpful at top of log, especially if the Regulator audits you prior to the end of your certificate, but it can be left to your first and last date of entry in your log.</text>
  </threadedComment>
  <threadedComment ref="B10" dT="2021-05-31T08:11:06.36" personId="{9527C139-91E4-4532-87AC-E58E55DD4195}" id="{86EC06FD-875E-4937-B869-69FEFA71B477}">
    <text>avoid using site specific words and too many abbreviations or slang</text>
  </threadedComment>
  <threadedComment ref="B11" dT="2021-05-31T08:12:25.93" personId="{9527C139-91E4-4532-87AC-E58E55DD4195}" id="{61F05A3A-6913-494B-96B2-60D66D7AF960}">
    <text>dont miss a column or the allocations dont add up to the total hours</text>
  </threadedComment>
  <threadedComment ref="B13" dT="2021-05-31T08:15:54.81" personId="{9527C139-91E4-4532-87AC-E58E55DD4195}" id="{327AC951-7339-4062-9FCA-82826A86136B}">
    <text>should be in date order and if two activities are claimed for the same date, make sure that it is understandable</text>
  </threadedComment>
  <threadedComment ref="B14" dT="2021-05-31T08:17:43.24" personId="{9527C139-91E4-4532-87AC-E58E55DD4195}" id="{89739E4D-C838-420F-B526-1CF3F63C227D}">
    <text>in an audit you will be asked for at least 4 items for 4 separate activities, sometimes for activities that appear questionable. When you supply them make sure the titles of the files match to the activities so it is clear</text>
  </threadedComment>
  <threadedComment ref="B15" dT="2021-12-08T00:26:35.09" personId="{9527C139-91E4-4532-87AC-E58E55DD4195}" id="{5FA0A40D-9477-4F42-9940-0876D830D4AC}">
    <text>Each year is from date of issue of certificate</text>
  </threadedComment>
  <threadedComment ref="B16" dT="2021-05-31T08:24:50.75" personId="{9527C139-91E4-4532-87AC-E58E55DD4195}" id="{DD7CCBD7-4659-4371-B766-117AEFBFF3EA}">
    <text>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ext>
  </threadedComment>
  <threadedComment ref="B21" dT="2021-05-31T08:48:49.96" personId="{9527C139-91E4-4532-87AC-E58E55DD4195}" id="{FCD2D1C4-BF57-47F8-9389-91CED1D45B62}">
    <text>Refer to gazette schedule 1 section 7, or Guide to maintenance of competence: section 6</text>
  </threadedComment>
  <threadedComment ref="B23" dT="2021-05-31T08:49:36.07" personId="{9527C139-91E4-4532-87AC-E58E55DD4195}" id="{0B0AF1B7-EE11-43AE-B201-3581F77CC3FE}">
    <text>Refer to gazette schedule 1 section 7, or Guide to maintenance of competence: section 6</text>
  </threadedComment>
  <threadedComment ref="B25" dT="2021-05-31T09:34:41.72" personId="{9527C139-91E4-4532-87AC-E58E55DD4195}" id="{5B4D84E8-C114-4E05-A033-4AA61FE363A2}">
    <text>Refer to Guide: maintenance of competence section 7</text>
  </threadedComment>
  <threadedComment ref="B29" dT="2021-05-31T09:46:50.88" personId="{9527C139-91E4-4532-87AC-E58E55DD4195}" id="{0DBCDF4D-A4BF-45A5-9BBE-515507C4B40B}">
    <text>Details can be updated directly through the Resources Regulator portal in the Mine Workers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1-06-04T03:30:34.05" personId="{9527C139-91E4-4532-87AC-E58E55DD4195}" id="{B4970805-8D20-4880-AE0F-7CD979A5462B}">
    <text>As per fields in recommended Regulator logbook, to add to assist in identifying log and certificate holder to check their progress before submitting for audit in Feb 2020 (in this example)</text>
  </threadedComment>
  <threadedComment ref="C1" dT="2021-06-06T07:50:26.42" personId="{9527C139-91E4-4532-87AC-E58E55DD4195}" id="{1BA629A0-3827-45D3-A84C-55920AD793B0}">
    <text>Recommend to add to make it clearer this is one group of competence made up of 4 sub areas, which you must have a minimum of 1/3 of total hours completed in this area</text>
  </threadedComment>
  <threadedComment ref="G1" dT="2021-06-06T08:13:35.14" personId="{9527C139-91E4-4532-87AC-E58E55DD4195}" id="{D78F866B-1A02-4598-9C87-3F478D70BB7C}">
    <text>recommended to insert as per recommended Regulator logbook to make sure enough hours are completed for the combined three areas of competence</text>
  </threadedComment>
  <threadedComment ref="B2" dT="2021-06-06T05:05:50.31" personId="{9527C139-91E4-4532-87AC-E58E55DD4195}" id="{A501FC82-FF66-4AC0-8043-DF83F9AF1E55}">
    <text>this log has the headings for the original loggbook recommended by the Regulator. Not a compliance issue but in red is current version heading. Will not expect people to put in key learnings, which was only to promote relevant learning not compliance</text>
  </threadedComment>
  <threadedComment ref="K2" dT="2021-06-04T10:26:04.84" personId="{9527C139-91E4-4532-87AC-E58E55DD4195}" id="{2C5B2C0E-8BE4-4473-90D2-42F465CE8F8A}">
    <text>Optional but highly recommended to ensure you know it is claimable by stating the number for a formal or informal learning type as found in the Guide to maintenance of competence sections 8.3.1 and 8.4. You will get to know them after a while!</text>
  </threadedComment>
  <threadedComment ref="A4" dT="2021-06-06T08:35:23.54" personId="{9527C139-91E4-4532-87AC-E58E55DD4195}" id="{67E04C1B-8E80-4292-B303-C138D4BFE61D}">
    <text>Holder is eligible for bonus year to claim before the issue date so could be claiming activities prior</text>
  </threadedComment>
  <threadedComment ref="B5" dT="2021-06-06T08:16:49.95" personId="{9527C139-91E4-4532-87AC-E58E55DD4195}" id="{13AEEFD7-5E5C-4286-A49A-60952C1FDDEA}">
    <text>the entry added to with enough details so it matches to the type of learning claiming - external training.</text>
  </threadedComment>
  <threadedComment ref="B6" dT="2021-06-06T05:16:59.75" personId="{9527C139-91E4-4532-87AC-E58E55DD4195}" id="{6219F2F9-7938-4BD6-A392-D7D5F01BE30C}">
    <text>Well described but would accept briefer, even in point form to show the training topics. As meeting was part of training, it is acceptable (or if it was part of another claimable type)</text>
  </threadedComment>
  <threadedComment ref="A7" dT="2021-06-15T07:43:10.72" personId="{9527C139-91E4-4532-87AC-E58E55DD4195}" id="{99DF47BC-6438-496E-8EAD-FDAF8C3D1EBE}">
    <text>Date changed to 2018 for the purposes of de-identifying sample</text>
  </threadedComment>
  <threadedComment ref="B7" dT="2021-06-06T05:07:13.86" personId="{9527C139-91E4-4532-87AC-E58E55DD4195}" id="{FA27107C-684C-4B94-9411-BD4165E00670}">
    <text>The general details of this workshop were missing which reflects a technical issue with the app. Need to check for and add.</text>
  </threadedComment>
  <threadedComment ref="B8" dT="2021-06-09T13:41:12.77" personId="{9527C139-91E4-4532-87AC-E58E55DD4195}" id="{8C01788F-F44A-4D1D-99DB-A8056C40BB14}">
    <text>Add general line to explain following training topics that were held for this day of mine on site training</text>
  </threadedComment>
  <threadedComment ref="A9" dT="2021-06-06T08:28:09.75" personId="{9527C139-91E4-4532-87AC-E58E55DD4195}" id="{4B735E27-8224-4C20-99AB-42C5857600FA}">
    <text>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ext>
  </threadedComment>
  <threadedComment ref="L13" dT="2021-06-09T13:54:39.08" personId="{9527C139-91E4-4532-87AC-E58E55DD4195}" id="{A43D90B6-96EC-4BD7-9300-10CA708E257D}">
    <text>*A means reached annual limit - that is 24 hrs for OCE is 40%maximum of 60 you can complete in one year</text>
  </threadedComment>
  <threadedComment ref="A16" dT="2021-06-06T08:32:23.70" personId="{9527C139-91E4-4532-87AC-E58E55DD4195}" id="{562403E5-A791-43E8-8247-816C5C658BC0}">
    <text>Obvious issue here with date conflicting with entry. Either remove date from activity if incorrect or correct date</text>
  </threadedComment>
  <threadedComment ref="B16" dT="2021-06-09T13:51:27.43" personId="{9527C139-91E4-4532-87AC-E58E55DD4195}" id="{A627F47C-33B5-40BD-AD3B-39EAB6745561}">
    <text>Remove date as incorrect - refer date of activity and comment</text>
  </threadedComment>
  <threadedComment ref="B26" dT="2021-07-07T02:49:47.98" personId="{9527C139-91E4-4532-87AC-E58E55DD4195}" id="{7A8D6DC7-BBB3-4FA4-BE12-64FB1D6285C1}">
    <text>This is a suggestion as you dont want an activity rejected in an audit where you have only satisfied the minimum and therefore you become non compliant. You can do a safety factor of whatever you choose eg. 5%</text>
  </threadedComment>
  <threadedComment ref="E28" dT="2021-07-07T02:51:50.58" personId="{9527C139-91E4-4532-87AC-E58E55DD4195}" id="{59EDC203-D0F7-48B1-9BBD-8C1C2CEF95FF}">
    <text>Safety factor 22 minus 3 hrs completed for WHS systems</text>
  </threadedComment>
  <threadedComment ref="H28" dT="2021-12-08T07:04:44.07" personId="{9527C139-91E4-4532-87AC-E58E55DD4195}" id="{0DDDF25E-DD94-4AFF-AE19-40E5224C26CE}">
    <text>3.2 hrs to achieve minimum of 20 hrs plus 10% safety factor (2 hrs) so 22 hrs in total.</text>
  </threadedComment>
  <threadedComment ref="J28" dT="2021-07-07T02:52:49.71" personId="{9527C139-91E4-4532-87AC-E58E55DD4195}" id="{2E39990D-BB21-4506-82D4-94082587040D}">
    <text>Its a maximum of 20 hrs for general WHS topics so dont need to get more of them. Could claim 7 more hours.</text>
  </threadedComment>
  <threadedComment ref="L28" dT="2021-12-08T07:02:39.21" personId="{9527C139-91E4-4532-87AC-E58E55DD4195}" id="{D4C0298B-76D1-481A-8C38-8E02636CC8C8}">
    <text>remaining hours to achieve to achieve minimum total hours of 60 + 10% safety factor (6 hrs)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1024-6CE8-4F5A-9B36-75A4C8A16E5C}">
  <dimension ref="A1:M45"/>
  <sheetViews>
    <sheetView tabSelected="1" topLeftCell="A19" zoomScale="115" zoomScaleNormal="115" workbookViewId="0">
      <selection activeCell="I4" sqref="I4:I6"/>
    </sheetView>
  </sheetViews>
  <sheetFormatPr defaultColWidth="8.85546875" defaultRowHeight="14.45"/>
  <cols>
    <col min="1" max="1" width="12.5703125" style="79" customWidth="1"/>
    <col min="2" max="2" width="30.28515625" style="42" customWidth="1"/>
    <col min="3" max="3" width="13.28515625" style="42" customWidth="1"/>
    <col min="4" max="4" width="6.85546875" style="42" customWidth="1"/>
    <col min="5" max="5" width="13.28515625" style="42" customWidth="1"/>
    <col min="6" max="6" width="6.28515625" style="42" customWidth="1"/>
    <col min="7" max="7" width="11.5703125" style="42" customWidth="1"/>
    <col min="8" max="8" width="10" style="42" customWidth="1"/>
    <col min="9" max="9" width="17.5703125" style="42" bestFit="1" customWidth="1"/>
    <col min="10" max="11" width="8.85546875" style="42" hidden="1" customWidth="1"/>
    <col min="12" max="12" width="1.42578125" style="42" hidden="1" customWidth="1"/>
    <col min="13" max="16384" width="8.85546875" style="42"/>
  </cols>
  <sheetData>
    <row r="1" spans="1:13" ht="20.45" customHeight="1">
      <c r="A1" s="111" t="s">
        <v>0</v>
      </c>
      <c r="B1" s="112"/>
      <c r="C1" s="112"/>
      <c r="D1" s="112"/>
      <c r="E1" s="112"/>
      <c r="F1" s="112"/>
      <c r="G1" s="112"/>
      <c r="H1" s="112"/>
      <c r="I1" s="113"/>
    </row>
    <row r="2" spans="1:13" ht="26.45" customHeight="1">
      <c r="A2" s="114" t="s">
        <v>1</v>
      </c>
      <c r="B2" s="115"/>
      <c r="C2" s="116" t="s">
        <v>2</v>
      </c>
      <c r="D2" s="117"/>
      <c r="E2" s="117"/>
      <c r="F2" s="117"/>
      <c r="G2" s="118"/>
      <c r="H2" s="124" t="s">
        <v>3</v>
      </c>
      <c r="I2" s="125"/>
      <c r="J2" s="125"/>
      <c r="K2" s="125"/>
      <c r="L2" s="126"/>
      <c r="M2" s="94"/>
    </row>
    <row r="3" spans="1:13" ht="30" customHeight="1" thickBot="1">
      <c r="A3" s="119" t="s">
        <v>4</v>
      </c>
      <c r="B3" s="120"/>
      <c r="C3" s="121" t="s">
        <v>5</v>
      </c>
      <c r="D3" s="122"/>
      <c r="E3" s="122"/>
      <c r="F3" s="122"/>
      <c r="G3" s="123"/>
      <c r="H3" s="127"/>
      <c r="I3" s="128"/>
      <c r="J3" s="128"/>
      <c r="K3" s="128"/>
      <c r="L3" s="129"/>
      <c r="M3" s="94"/>
    </row>
    <row r="4" spans="1:13" ht="14.45" customHeight="1" thickBot="1">
      <c r="A4" s="130" t="s">
        <v>6</v>
      </c>
      <c r="B4" s="133" t="s">
        <v>7</v>
      </c>
      <c r="C4" s="136" t="s">
        <v>8</v>
      </c>
      <c r="D4" s="137"/>
      <c r="E4" s="137"/>
      <c r="F4" s="137"/>
      <c r="G4" s="137"/>
      <c r="H4" s="144" t="s">
        <v>9</v>
      </c>
      <c r="I4" s="138" t="s">
        <v>10</v>
      </c>
    </row>
    <row r="5" spans="1:13" ht="29.1" customHeight="1">
      <c r="A5" s="131"/>
      <c r="B5" s="134"/>
      <c r="C5" s="141" t="s">
        <v>11</v>
      </c>
      <c r="D5" s="142"/>
      <c r="E5" s="143" t="s">
        <v>12</v>
      </c>
      <c r="F5" s="142"/>
      <c r="G5" s="106" t="s">
        <v>13</v>
      </c>
      <c r="H5" s="134"/>
      <c r="I5" s="139"/>
    </row>
    <row r="6" spans="1:13" ht="15.75" customHeight="1" thickBot="1">
      <c r="A6" s="132"/>
      <c r="B6" s="135"/>
      <c r="C6" s="83" t="s">
        <v>14</v>
      </c>
      <c r="D6" s="46" t="s">
        <v>15</v>
      </c>
      <c r="E6" s="46" t="s">
        <v>16</v>
      </c>
      <c r="F6" s="46" t="s">
        <v>15</v>
      </c>
      <c r="G6" s="47" t="s">
        <v>15</v>
      </c>
      <c r="H6" s="145"/>
      <c r="I6" s="140"/>
    </row>
    <row r="7" spans="1:13" ht="54" customHeight="1">
      <c r="A7" s="48" t="s">
        <v>17</v>
      </c>
      <c r="B7" s="49" t="s">
        <v>18</v>
      </c>
      <c r="C7" s="84" t="s">
        <v>19</v>
      </c>
      <c r="D7" s="50"/>
      <c r="E7" s="50"/>
      <c r="F7" s="50"/>
      <c r="G7" s="51">
        <v>14</v>
      </c>
      <c r="H7" s="52">
        <v>2</v>
      </c>
      <c r="I7" s="53">
        <v>14</v>
      </c>
    </row>
    <row r="8" spans="1:13" ht="43.9" customHeight="1">
      <c r="A8" s="48"/>
      <c r="B8" s="49"/>
      <c r="C8" s="85" t="s">
        <v>19</v>
      </c>
      <c r="D8" s="49"/>
      <c r="E8" s="49"/>
      <c r="F8" s="49"/>
      <c r="G8" s="54"/>
      <c r="H8" s="55"/>
      <c r="I8" s="56"/>
    </row>
    <row r="9" spans="1:13" ht="43.9" customHeight="1" thickBot="1">
      <c r="A9" s="57"/>
      <c r="B9" s="58"/>
      <c r="C9" s="86" t="s">
        <v>19</v>
      </c>
      <c r="D9" s="58"/>
      <c r="E9" s="58"/>
      <c r="F9" s="58"/>
      <c r="G9" s="59"/>
      <c r="H9" s="60"/>
      <c r="I9" s="61"/>
    </row>
    <row r="10" spans="1:13" ht="43.9" customHeight="1">
      <c r="A10" s="62" t="s">
        <v>20</v>
      </c>
      <c r="B10" s="63" t="s">
        <v>21</v>
      </c>
      <c r="C10" s="87" t="s">
        <v>19</v>
      </c>
      <c r="D10" s="63">
        <f>SUM(D7:D9)</f>
        <v>0</v>
      </c>
      <c r="E10" s="63"/>
      <c r="F10" s="63">
        <f>SUM(F7:F9)</f>
        <v>0</v>
      </c>
      <c r="G10" s="64">
        <f>SUM(G7:G9)</f>
        <v>14</v>
      </c>
      <c r="H10" s="65"/>
      <c r="I10" s="66">
        <f>SUM(I7:I9)</f>
        <v>14</v>
      </c>
    </row>
    <row r="11" spans="1:13" ht="43.9" customHeight="1">
      <c r="A11" s="48"/>
      <c r="B11" s="49"/>
      <c r="C11" s="85" t="s">
        <v>19</v>
      </c>
      <c r="D11" s="49"/>
      <c r="E11" s="49"/>
      <c r="F11" s="49"/>
      <c r="G11" s="54"/>
      <c r="H11" s="55"/>
      <c r="I11" s="67"/>
    </row>
    <row r="12" spans="1:13" ht="43.9" customHeight="1">
      <c r="A12" s="48"/>
      <c r="B12" s="49"/>
      <c r="C12" s="85" t="s">
        <v>19</v>
      </c>
      <c r="D12" s="49"/>
      <c r="E12" s="49"/>
      <c r="F12" s="49"/>
      <c r="G12" s="54"/>
      <c r="H12" s="55"/>
      <c r="I12" s="67"/>
    </row>
    <row r="13" spans="1:13" ht="43.9" customHeight="1" thickBot="1">
      <c r="A13" s="68"/>
      <c r="B13" s="69"/>
      <c r="C13" s="88"/>
      <c r="D13" s="69"/>
      <c r="E13" s="69"/>
      <c r="F13" s="69"/>
      <c r="G13" s="70"/>
      <c r="H13" s="71"/>
      <c r="I13" s="72"/>
    </row>
    <row r="14" spans="1:13" ht="43.9" customHeight="1">
      <c r="A14" s="62" t="s">
        <v>22</v>
      </c>
      <c r="B14" s="63" t="s">
        <v>23</v>
      </c>
      <c r="C14" s="87" t="s">
        <v>19</v>
      </c>
      <c r="D14" s="63">
        <f>SUM(D11:D13)</f>
        <v>0</v>
      </c>
      <c r="E14" s="63"/>
      <c r="F14" s="63">
        <f>SUM(F11:F13)</f>
        <v>0</v>
      </c>
      <c r="G14" s="64">
        <f>SUM(G11:G13)</f>
        <v>0</v>
      </c>
      <c r="H14" s="65"/>
      <c r="I14" s="66">
        <f>SUM(I11:I13)</f>
        <v>0</v>
      </c>
    </row>
    <row r="15" spans="1:13" ht="43.9" customHeight="1">
      <c r="A15" s="73"/>
      <c r="B15" s="45"/>
      <c r="C15" s="89"/>
      <c r="D15" s="45"/>
      <c r="E15" s="45"/>
      <c r="F15" s="45"/>
      <c r="G15" s="74"/>
      <c r="H15" s="75"/>
      <c r="I15" s="76"/>
    </row>
    <row r="16" spans="1:13" ht="43.9" customHeight="1">
      <c r="A16" s="48"/>
      <c r="B16" s="49"/>
      <c r="C16" s="85" t="s">
        <v>19</v>
      </c>
      <c r="D16" s="49"/>
      <c r="E16" s="49"/>
      <c r="F16" s="49"/>
      <c r="G16" s="54"/>
      <c r="H16" s="55"/>
      <c r="I16" s="67"/>
    </row>
    <row r="17" spans="1:12" ht="43.9" customHeight="1" thickBot="1">
      <c r="A17" s="57"/>
      <c r="B17" s="58"/>
      <c r="C17" s="86" t="s">
        <v>19</v>
      </c>
      <c r="D17" s="58"/>
      <c r="E17" s="58"/>
      <c r="F17" s="58"/>
      <c r="G17" s="59"/>
      <c r="H17" s="60"/>
      <c r="I17" s="61"/>
    </row>
    <row r="18" spans="1:12" ht="43.9" customHeight="1">
      <c r="A18" s="62" t="s">
        <v>24</v>
      </c>
      <c r="B18" s="63" t="s">
        <v>23</v>
      </c>
      <c r="C18" s="87" t="s">
        <v>19</v>
      </c>
      <c r="D18" s="63">
        <f>SUM(D14:D17)</f>
        <v>0</v>
      </c>
      <c r="E18" s="63"/>
      <c r="F18" s="63">
        <f>SUM(F14:F17)</f>
        <v>0</v>
      </c>
      <c r="G18" s="64">
        <f>SUM(G14:G17)</f>
        <v>0</v>
      </c>
      <c r="H18" s="65"/>
      <c r="I18" s="66">
        <f>SUM(I15:I17)</f>
        <v>0</v>
      </c>
    </row>
    <row r="19" spans="1:12" ht="43.9" customHeight="1">
      <c r="A19" s="48"/>
      <c r="B19" s="49"/>
      <c r="C19" s="85" t="s">
        <v>19</v>
      </c>
      <c r="D19" s="49"/>
      <c r="E19" s="49"/>
      <c r="F19" s="49"/>
      <c r="G19" s="54"/>
      <c r="H19" s="55"/>
      <c r="I19" s="67"/>
    </row>
    <row r="20" spans="1:12" ht="43.9" customHeight="1">
      <c r="A20" s="48"/>
      <c r="B20" s="49"/>
      <c r="C20" s="85"/>
      <c r="D20" s="49"/>
      <c r="E20" s="49"/>
      <c r="F20" s="49"/>
      <c r="G20" s="54"/>
      <c r="H20" s="55"/>
      <c r="I20" s="67"/>
    </row>
    <row r="21" spans="1:12" ht="43.9" customHeight="1" thickBot="1">
      <c r="A21" s="57"/>
      <c r="B21" s="58"/>
      <c r="C21" s="86" t="s">
        <v>19</v>
      </c>
      <c r="D21" s="58"/>
      <c r="E21" s="58"/>
      <c r="F21" s="58"/>
      <c r="G21" s="59"/>
      <c r="H21" s="60"/>
      <c r="I21" s="61"/>
    </row>
    <row r="22" spans="1:12" ht="43.9" customHeight="1">
      <c r="A22" s="62" t="s">
        <v>25</v>
      </c>
      <c r="B22" s="63" t="s">
        <v>23</v>
      </c>
      <c r="C22" s="87" t="s">
        <v>19</v>
      </c>
      <c r="D22" s="63">
        <f>SUM(D18:D21)</f>
        <v>0</v>
      </c>
      <c r="E22" s="63"/>
      <c r="F22" s="63">
        <f>SUM(F18:F21)</f>
        <v>0</v>
      </c>
      <c r="G22" s="64">
        <f>SUM(G18:G21)</f>
        <v>0</v>
      </c>
      <c r="H22" s="65"/>
      <c r="I22" s="66">
        <f>SUM(I19:I21)</f>
        <v>0</v>
      </c>
    </row>
    <row r="23" spans="1:12" ht="43.9" customHeight="1">
      <c r="A23" s="73"/>
      <c r="B23" s="45"/>
      <c r="C23" s="89"/>
      <c r="D23" s="45"/>
      <c r="E23" s="45"/>
      <c r="F23" s="45"/>
      <c r="G23" s="74"/>
      <c r="H23" s="75"/>
      <c r="I23" s="76"/>
    </row>
    <row r="24" spans="1:12" ht="43.9" customHeight="1">
      <c r="A24" s="73"/>
      <c r="B24" s="45"/>
      <c r="C24" s="89"/>
      <c r="D24" s="45"/>
      <c r="E24" s="45"/>
      <c r="F24" s="45"/>
      <c r="G24" s="74"/>
      <c r="H24" s="75"/>
      <c r="I24" s="76"/>
    </row>
    <row r="25" spans="1:12" ht="43.9" customHeight="1" thickBot="1">
      <c r="A25" s="68"/>
      <c r="B25" s="69"/>
      <c r="C25" s="88"/>
      <c r="D25" s="69"/>
      <c r="E25" s="69"/>
      <c r="F25" s="69"/>
      <c r="G25" s="70"/>
      <c r="H25" s="71"/>
      <c r="I25" s="72"/>
    </row>
    <row r="26" spans="1:12" ht="43.9" customHeight="1">
      <c r="A26" s="62" t="s">
        <v>26</v>
      </c>
      <c r="B26" s="63" t="s">
        <v>23</v>
      </c>
      <c r="C26" s="87" t="s">
        <v>19</v>
      </c>
      <c r="D26" s="63">
        <f>SUM(D22:D25)</f>
        <v>0</v>
      </c>
      <c r="E26" s="63"/>
      <c r="F26" s="63">
        <f>SUM(F22:F25)</f>
        <v>0</v>
      </c>
      <c r="G26" s="64">
        <f>SUM(G22:G25)</f>
        <v>0</v>
      </c>
      <c r="H26" s="65"/>
      <c r="I26" s="66">
        <f>SUM(I22:I25)</f>
        <v>0</v>
      </c>
    </row>
    <row r="27" spans="1:12" ht="43.9" customHeight="1">
      <c r="A27" s="103" t="s">
        <v>27</v>
      </c>
      <c r="B27" s="77" t="s">
        <v>28</v>
      </c>
      <c r="C27" s="90" t="s">
        <v>19</v>
      </c>
      <c r="D27" s="77">
        <f>D26+D22+D18+D14+D10</f>
        <v>0</v>
      </c>
      <c r="E27" s="77"/>
      <c r="F27" s="77">
        <f>F26+F22+F18+F14+F10</f>
        <v>0</v>
      </c>
      <c r="G27" s="77">
        <f>G26+G22+G18+G14+G10</f>
        <v>14</v>
      </c>
      <c r="H27" s="105"/>
      <c r="I27" s="78">
        <f>I26+I22+I18+I14+I10</f>
        <v>14</v>
      </c>
    </row>
    <row r="28" spans="1:12">
      <c r="C28" s="91"/>
    </row>
    <row r="29" spans="1:12" ht="29.1">
      <c r="A29" s="109"/>
      <c r="B29" s="80" t="s">
        <v>29</v>
      </c>
      <c r="C29" s="91"/>
      <c r="D29" s="41">
        <f>D27</f>
        <v>0</v>
      </c>
      <c r="E29" s="41"/>
      <c r="F29" s="41">
        <f>F27</f>
        <v>0</v>
      </c>
      <c r="G29" s="41">
        <f>G27</f>
        <v>14</v>
      </c>
      <c r="H29" s="41">
        <f t="shared" ref="H29:I29" si="0">H27</f>
        <v>0</v>
      </c>
      <c r="I29" s="41">
        <f t="shared" si="0"/>
        <v>14</v>
      </c>
      <c r="L29" s="107"/>
    </row>
    <row r="30" spans="1:12">
      <c r="A30" s="109"/>
      <c r="B30" s="80"/>
      <c r="C30" s="92"/>
      <c r="D30" s="80"/>
      <c r="E30" s="80"/>
      <c r="F30" s="80"/>
      <c r="G30" s="80"/>
      <c r="H30" s="80"/>
      <c r="I30" s="80"/>
      <c r="J30" s="80"/>
      <c r="K30" s="80"/>
      <c r="L30" s="107"/>
    </row>
    <row r="31" spans="1:12" ht="45.6" customHeight="1">
      <c r="A31" s="109"/>
      <c r="B31" s="80" t="s">
        <v>30</v>
      </c>
      <c r="C31" s="91"/>
      <c r="D31" s="41">
        <v>20</v>
      </c>
      <c r="E31" s="41"/>
      <c r="F31" s="41">
        <v>20</v>
      </c>
      <c r="G31" s="41">
        <v>20</v>
      </c>
      <c r="H31" s="41"/>
      <c r="I31" s="42">
        <v>60</v>
      </c>
      <c r="J31" s="41"/>
      <c r="K31" s="41"/>
      <c r="L31" s="108"/>
    </row>
    <row r="32" spans="1:12">
      <c r="A32" s="109"/>
      <c r="B32" s="80"/>
      <c r="C32" s="92"/>
      <c r="D32" s="80"/>
      <c r="E32" s="80"/>
      <c r="F32" s="80"/>
      <c r="G32" s="80"/>
      <c r="H32" s="80"/>
      <c r="I32" s="80"/>
      <c r="J32" s="80"/>
      <c r="K32" s="80"/>
      <c r="L32" s="107"/>
    </row>
    <row r="33" spans="1:12" ht="29.1">
      <c r="A33" s="109"/>
      <c r="B33" s="80" t="s">
        <v>31</v>
      </c>
      <c r="C33" s="92"/>
      <c r="D33" s="41">
        <f>D31-D29</f>
        <v>20</v>
      </c>
      <c r="E33" s="41">
        <f t="shared" ref="E33:I33" si="1">E31-E29</f>
        <v>0</v>
      </c>
      <c r="F33" s="41">
        <f t="shared" si="1"/>
        <v>20</v>
      </c>
      <c r="G33" s="41">
        <f t="shared" si="1"/>
        <v>6</v>
      </c>
      <c r="H33" s="41">
        <f t="shared" si="1"/>
        <v>0</v>
      </c>
      <c r="I33" s="41">
        <f t="shared" si="1"/>
        <v>46</v>
      </c>
      <c r="J33" s="41"/>
      <c r="K33" s="41"/>
      <c r="L33" s="108"/>
    </row>
    <row r="34" spans="1:12" s="100" customFormat="1">
      <c r="A34" s="96"/>
      <c r="B34" s="97"/>
      <c r="C34" s="98"/>
      <c r="D34" s="97"/>
      <c r="E34" s="97"/>
      <c r="F34" s="97"/>
      <c r="G34" s="97"/>
      <c r="H34" s="97"/>
      <c r="I34" s="97"/>
      <c r="J34" s="97"/>
      <c r="K34" s="97"/>
      <c r="L34" s="99"/>
    </row>
    <row r="35" spans="1:12">
      <c r="A35" s="109"/>
      <c r="B35" s="80" t="s">
        <v>32</v>
      </c>
      <c r="C35" s="92"/>
      <c r="D35" s="80"/>
      <c r="E35" s="80"/>
      <c r="F35" s="80"/>
      <c r="G35" s="80"/>
      <c r="H35" s="80"/>
      <c r="I35" s="80"/>
      <c r="J35" s="80"/>
      <c r="K35" s="80"/>
      <c r="L35" s="107"/>
    </row>
    <row r="36" spans="1:12">
      <c r="A36" s="109"/>
      <c r="B36" s="80"/>
      <c r="C36" s="92"/>
      <c r="D36" s="80"/>
      <c r="E36" s="80"/>
      <c r="F36" s="80"/>
      <c r="G36" s="80"/>
      <c r="H36" s="80"/>
      <c r="I36" s="80"/>
      <c r="J36" s="80"/>
      <c r="K36" s="80"/>
      <c r="L36" s="107"/>
    </row>
    <row r="37" spans="1:12" ht="43.5">
      <c r="A37" s="109"/>
      <c r="B37" s="5" t="s">
        <v>33</v>
      </c>
      <c r="C37" s="93"/>
      <c r="D37" s="95" t="s">
        <v>20</v>
      </c>
      <c r="E37" s="95" t="s">
        <v>22</v>
      </c>
      <c r="F37" s="95" t="s">
        <v>24</v>
      </c>
      <c r="G37" s="95" t="s">
        <v>25</v>
      </c>
      <c r="H37" s="95" t="s">
        <v>26</v>
      </c>
      <c r="I37" s="95" t="s">
        <v>34</v>
      </c>
      <c r="K37" s="5" t="s">
        <v>34</v>
      </c>
      <c r="L37" s="107"/>
    </row>
    <row r="38" spans="1:12">
      <c r="A38" s="109"/>
      <c r="B38" s="81" t="s">
        <v>35</v>
      </c>
      <c r="C38" s="92"/>
      <c r="D38" s="101"/>
      <c r="E38" s="101"/>
      <c r="F38" s="101"/>
      <c r="G38" s="101"/>
      <c r="H38" s="101"/>
      <c r="I38" s="101"/>
      <c r="K38" s="80"/>
      <c r="L38" s="107"/>
    </row>
    <row r="39" spans="1:12">
      <c r="A39" s="109"/>
      <c r="B39" s="80" t="s">
        <v>36</v>
      </c>
      <c r="C39" s="92"/>
      <c r="D39" s="101">
        <v>0</v>
      </c>
      <c r="E39" s="101">
        <v>0</v>
      </c>
      <c r="F39" s="101">
        <v>0</v>
      </c>
      <c r="G39" s="101">
        <v>0</v>
      </c>
      <c r="H39" s="101">
        <v>0</v>
      </c>
      <c r="I39" s="101">
        <f>SUM(D39:H39)</f>
        <v>0</v>
      </c>
      <c r="K39" s="41">
        <f>SUM(H39:J39)</f>
        <v>0</v>
      </c>
      <c r="L39" s="107"/>
    </row>
    <row r="40" spans="1:12" ht="29.1">
      <c r="A40" s="109"/>
      <c r="B40" s="102" t="s">
        <v>37</v>
      </c>
      <c r="C40" s="92"/>
      <c r="D40" s="101">
        <v>0</v>
      </c>
      <c r="E40" s="101">
        <v>0</v>
      </c>
      <c r="F40" s="101">
        <v>0</v>
      </c>
      <c r="G40" s="101">
        <v>0</v>
      </c>
      <c r="H40" s="101">
        <v>0</v>
      </c>
      <c r="I40" s="101">
        <f>SUM(D40:H40)</f>
        <v>0</v>
      </c>
      <c r="K40" s="107"/>
      <c r="L40" s="107"/>
    </row>
    <row r="41" spans="1:12">
      <c r="A41" s="109"/>
      <c r="B41" s="80"/>
      <c r="C41" s="92"/>
      <c r="D41" s="101"/>
      <c r="E41" s="101"/>
      <c r="F41" s="101"/>
      <c r="G41" s="101"/>
      <c r="H41" s="101"/>
      <c r="I41" s="101"/>
      <c r="K41" s="107"/>
      <c r="L41" s="107"/>
    </row>
    <row r="42" spans="1:12">
      <c r="A42" s="109"/>
      <c r="B42" s="5"/>
      <c r="C42" s="93"/>
      <c r="D42" s="95"/>
      <c r="E42" s="95"/>
      <c r="F42" s="95"/>
      <c r="G42" s="95"/>
      <c r="H42" s="95"/>
      <c r="I42" s="95"/>
    </row>
    <row r="43" spans="1:12">
      <c r="A43" s="109"/>
      <c r="B43" s="81" t="s">
        <v>38</v>
      </c>
      <c r="C43" s="92"/>
      <c r="D43" s="101"/>
      <c r="E43" s="101"/>
      <c r="F43" s="101"/>
      <c r="G43" s="101"/>
      <c r="H43" s="101"/>
      <c r="I43" s="101"/>
    </row>
    <row r="44" spans="1:12">
      <c r="A44" s="109"/>
      <c r="B44" s="80" t="s">
        <v>39</v>
      </c>
      <c r="C44" s="92"/>
      <c r="D44" s="101">
        <v>0</v>
      </c>
      <c r="E44" s="101">
        <v>0</v>
      </c>
      <c r="F44" s="101">
        <v>0</v>
      </c>
      <c r="G44" s="101">
        <v>0</v>
      </c>
      <c r="H44" s="101">
        <v>0</v>
      </c>
      <c r="I44" s="101">
        <f>SUM(D44:H44)</f>
        <v>0</v>
      </c>
    </row>
    <row r="45" spans="1:12">
      <c r="A45" s="109"/>
      <c r="B45" s="80" t="s">
        <v>40</v>
      </c>
      <c r="C45" s="92"/>
      <c r="D45" s="101">
        <v>0</v>
      </c>
      <c r="E45" s="101">
        <v>0</v>
      </c>
      <c r="F45" s="101">
        <v>0</v>
      </c>
      <c r="G45" s="101">
        <v>0</v>
      </c>
      <c r="H45" s="101">
        <v>0</v>
      </c>
      <c r="I45" s="101">
        <f>SUM(D45:H45)</f>
        <v>0</v>
      </c>
    </row>
  </sheetData>
  <mergeCells count="13">
    <mergeCell ref="A4:A6"/>
    <mergeCell ref="B4:B6"/>
    <mergeCell ref="C4:G4"/>
    <mergeCell ref="I4:I6"/>
    <mergeCell ref="C5:D5"/>
    <mergeCell ref="E5:F5"/>
    <mergeCell ref="H4:H6"/>
    <mergeCell ref="A1:I1"/>
    <mergeCell ref="A2:B2"/>
    <mergeCell ref="C2:G2"/>
    <mergeCell ref="A3:B3"/>
    <mergeCell ref="C3:G3"/>
    <mergeCell ref="H2:L3"/>
  </mergeCells>
  <phoneticPr fontId="24" type="noConversion"/>
  <dataValidations count="3">
    <dataValidation type="list" allowBlank="1" showInputMessage="1" showErrorMessage="1" sqref="C7" xr:uid="{2E49398F-DC61-4E1D-A8D7-FB8E573EAC25}">
      <formula1>"SMS, PHs, PCPs, SCMs"</formula1>
    </dataValidation>
    <dataValidation type="list" allowBlank="1" showInputMessage="1" showErrorMessage="1" sqref="C8:C27" xr:uid="{D3ED948D-3DDF-47C1-9A0D-2F2A79F4B6CB}">
      <formula1>"SCMs, PHs, PCPs, SCMs"</formula1>
    </dataValidation>
    <dataValidation type="list" allowBlank="1" showInputMessage="1" showErrorMessage="1" sqref="E7:E27" xr:uid="{7D623596-794F-4B27-A5AA-BCF1BDC112FD}">
      <formula1>"Legislation, Emergency Mgt, Leadership &amp; Mgt"</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865-4FB3-4FD1-B6A2-9D6E7BD52F65}">
  <dimension ref="A1:D32"/>
  <sheetViews>
    <sheetView zoomScale="70" zoomScaleNormal="70" workbookViewId="0">
      <pane ySplit="1" topLeftCell="A15" activePane="bottomLeft" state="frozen"/>
      <selection pane="bottomLeft" activeCell="B34" sqref="B34"/>
    </sheetView>
  </sheetViews>
  <sheetFormatPr defaultColWidth="8.85546875" defaultRowHeight="14.45"/>
  <cols>
    <col min="1" max="1" width="7.7109375" style="20" customWidth="1"/>
    <col min="2" max="2" width="74.42578125" style="17" customWidth="1"/>
    <col min="3" max="3" width="98.42578125" style="17" customWidth="1"/>
    <col min="4" max="4" width="133.5703125" style="17" bestFit="1" customWidth="1"/>
    <col min="5" max="16384" width="8.85546875" style="14"/>
  </cols>
  <sheetData>
    <row r="1" spans="1:4" ht="29.1">
      <c r="A1" s="11" t="s">
        <v>41</v>
      </c>
      <c r="B1" s="12"/>
      <c r="C1" s="13" t="s">
        <v>42</v>
      </c>
      <c r="D1" s="82" t="s">
        <v>43</v>
      </c>
    </row>
    <row r="2" spans="1:4">
      <c r="B2" s="18" t="s">
        <v>44</v>
      </c>
      <c r="C2" s="12"/>
    </row>
    <row r="3" spans="1:4">
      <c r="A3" s="18" t="s">
        <v>45</v>
      </c>
      <c r="B3" s="15" t="s">
        <v>46</v>
      </c>
      <c r="C3" s="15" t="s">
        <v>47</v>
      </c>
    </row>
    <row r="4" spans="1:4" ht="29.1">
      <c r="A4" s="18"/>
      <c r="B4" s="15" t="s">
        <v>48</v>
      </c>
      <c r="C4" s="12" t="s">
        <v>49</v>
      </c>
    </row>
    <row r="5" spans="1:4" ht="32.450000000000003" customHeight="1">
      <c r="A5" s="19">
        <v>1</v>
      </c>
      <c r="B5" s="12" t="s">
        <v>50</v>
      </c>
      <c r="C5" s="12" t="s">
        <v>51</v>
      </c>
      <c r="D5" s="17" t="s">
        <v>52</v>
      </c>
    </row>
    <row r="6" spans="1:4">
      <c r="A6" s="19">
        <v>2</v>
      </c>
      <c r="B6" s="12" t="s">
        <v>53</v>
      </c>
      <c r="C6" s="12" t="s">
        <v>54</v>
      </c>
      <c r="D6" s="17" t="s">
        <v>55</v>
      </c>
    </row>
    <row r="7" spans="1:4" ht="21.6" customHeight="1">
      <c r="A7" s="19">
        <v>3</v>
      </c>
      <c r="B7" s="12" t="s">
        <v>56</v>
      </c>
      <c r="C7" s="12" t="s">
        <v>57</v>
      </c>
      <c r="D7" s="17" t="s">
        <v>58</v>
      </c>
    </row>
    <row r="8" spans="1:4" ht="27" customHeight="1">
      <c r="A8" s="19">
        <v>4</v>
      </c>
      <c r="B8" s="12" t="s">
        <v>59</v>
      </c>
      <c r="C8" s="12" t="s">
        <v>60</v>
      </c>
      <c r="D8" s="17" t="s">
        <v>61</v>
      </c>
    </row>
    <row r="9" spans="1:4" ht="20.45" customHeight="1">
      <c r="A9" s="19">
        <v>5</v>
      </c>
      <c r="B9" s="12" t="s">
        <v>62</v>
      </c>
      <c r="C9" s="16" t="s">
        <v>63</v>
      </c>
      <c r="D9" s="17" t="s">
        <v>64</v>
      </c>
    </row>
    <row r="10" spans="1:4" ht="26.45" customHeight="1">
      <c r="A10" s="19">
        <v>6</v>
      </c>
      <c r="B10" s="12" t="s">
        <v>65</v>
      </c>
      <c r="C10" s="16" t="s">
        <v>63</v>
      </c>
      <c r="D10" s="17" t="s">
        <v>64</v>
      </c>
    </row>
    <row r="11" spans="1:4">
      <c r="A11" s="19"/>
      <c r="B11" s="12"/>
    </row>
    <row r="12" spans="1:4">
      <c r="B12" s="18" t="s">
        <v>66</v>
      </c>
      <c r="C12" s="12"/>
    </row>
    <row r="13" spans="1:4">
      <c r="A13" s="18" t="s">
        <v>45</v>
      </c>
      <c r="B13" s="15" t="s">
        <v>46</v>
      </c>
      <c r="C13" s="15" t="s">
        <v>67</v>
      </c>
    </row>
    <row r="14" spans="1:4" ht="23.45" customHeight="1">
      <c r="A14" s="19">
        <v>1</v>
      </c>
      <c r="B14" s="12" t="s">
        <v>68</v>
      </c>
      <c r="C14" s="12" t="s">
        <v>69</v>
      </c>
      <c r="D14" s="17" t="s">
        <v>70</v>
      </c>
    </row>
    <row r="15" spans="1:4" ht="35.450000000000003" customHeight="1">
      <c r="A15" s="19">
        <v>2</v>
      </c>
      <c r="B15" s="12" t="s">
        <v>71</v>
      </c>
      <c r="C15" s="16" t="s">
        <v>72</v>
      </c>
      <c r="D15" s="17" t="s">
        <v>70</v>
      </c>
    </row>
    <row r="16" spans="1:4" ht="36.6" customHeight="1">
      <c r="A16" s="19">
        <v>3</v>
      </c>
      <c r="B16" s="12" t="s">
        <v>73</v>
      </c>
      <c r="C16" s="16" t="s">
        <v>63</v>
      </c>
      <c r="D16" s="17" t="s">
        <v>74</v>
      </c>
    </row>
    <row r="17" spans="1:4" ht="18" customHeight="1">
      <c r="A17" s="19">
        <v>4</v>
      </c>
      <c r="B17" s="12" t="s">
        <v>75</v>
      </c>
      <c r="C17" s="16" t="s">
        <v>63</v>
      </c>
      <c r="D17" s="17" t="s">
        <v>76</v>
      </c>
    </row>
    <row r="18" spans="1:4" ht="32.450000000000003" customHeight="1">
      <c r="A18" s="19">
        <v>5</v>
      </c>
      <c r="B18" s="12" t="s">
        <v>77</v>
      </c>
      <c r="C18" s="16" t="s">
        <v>63</v>
      </c>
      <c r="D18" s="17" t="s">
        <v>78</v>
      </c>
    </row>
    <row r="19" spans="1:4" ht="22.7" customHeight="1">
      <c r="A19" s="19">
        <v>6</v>
      </c>
      <c r="B19" s="12" t="s">
        <v>79</v>
      </c>
      <c r="C19" s="16" t="s">
        <v>63</v>
      </c>
      <c r="D19" s="17" t="s">
        <v>80</v>
      </c>
    </row>
    <row r="20" spans="1:4" ht="22.35" customHeight="1">
      <c r="A20" s="19">
        <v>7</v>
      </c>
      <c r="B20" s="12" t="s">
        <v>81</v>
      </c>
      <c r="C20" s="16" t="s">
        <v>63</v>
      </c>
      <c r="D20" s="17" t="s">
        <v>76</v>
      </c>
    </row>
    <row r="21" spans="1:4" ht="29.1">
      <c r="A21" s="19">
        <v>8</v>
      </c>
      <c r="B21" s="12" t="s">
        <v>82</v>
      </c>
      <c r="C21" s="16" t="s">
        <v>83</v>
      </c>
      <c r="D21" s="17" t="s">
        <v>84</v>
      </c>
    </row>
    <row r="22" spans="1:4" ht="29.1">
      <c r="A22" s="19">
        <v>9</v>
      </c>
      <c r="B22" s="12" t="s">
        <v>85</v>
      </c>
      <c r="C22" s="16" t="s">
        <v>63</v>
      </c>
      <c r="D22" s="17" t="s">
        <v>86</v>
      </c>
    </row>
    <row r="23" spans="1:4" ht="29.1">
      <c r="A23" s="19">
        <v>10</v>
      </c>
      <c r="B23" s="12" t="s">
        <v>87</v>
      </c>
      <c r="C23" s="16" t="s">
        <v>63</v>
      </c>
      <c r="D23" s="17" t="s">
        <v>88</v>
      </c>
    </row>
    <row r="24" spans="1:4" ht="22.7" customHeight="1">
      <c r="A24" s="19">
        <v>11</v>
      </c>
      <c r="B24" s="12" t="s">
        <v>89</v>
      </c>
      <c r="C24" s="12" t="s">
        <v>90</v>
      </c>
      <c r="D24" s="17" t="s">
        <v>91</v>
      </c>
    </row>
    <row r="25" spans="1:4" ht="22.35" customHeight="1">
      <c r="A25" s="19">
        <v>12</v>
      </c>
      <c r="B25" s="12" t="s">
        <v>92</v>
      </c>
      <c r="C25" s="16" t="s">
        <v>63</v>
      </c>
      <c r="D25" s="17" t="s">
        <v>93</v>
      </c>
    </row>
    <row r="26" spans="1:4" ht="21" customHeight="1">
      <c r="A26" s="19">
        <v>13</v>
      </c>
      <c r="B26" s="12" t="s">
        <v>94</v>
      </c>
      <c r="C26" s="16" t="s">
        <v>63</v>
      </c>
      <c r="D26" s="17" t="s">
        <v>95</v>
      </c>
    </row>
    <row r="27" spans="1:4" ht="44.1" customHeight="1">
      <c r="A27" s="19">
        <v>14</v>
      </c>
      <c r="B27" s="12" t="s">
        <v>96</v>
      </c>
      <c r="C27" s="16" t="s">
        <v>63</v>
      </c>
      <c r="D27" s="17" t="s">
        <v>97</v>
      </c>
    </row>
    <row r="28" spans="1:4" ht="43.5">
      <c r="A28" s="19">
        <v>15</v>
      </c>
      <c r="B28" s="12" t="s">
        <v>98</v>
      </c>
      <c r="C28" s="16" t="s">
        <v>63</v>
      </c>
      <c r="D28" s="17" t="s">
        <v>99</v>
      </c>
    </row>
    <row r="29" spans="1:4" ht="43.5">
      <c r="A29" s="19">
        <v>16</v>
      </c>
      <c r="B29" s="17" t="s">
        <v>100</v>
      </c>
      <c r="C29" s="16" t="s">
        <v>63</v>
      </c>
      <c r="D29" s="17" t="s">
        <v>101</v>
      </c>
    </row>
    <row r="30" spans="1:4" ht="43.5">
      <c r="A30" s="19">
        <v>17</v>
      </c>
      <c r="B30" s="17" t="s">
        <v>102</v>
      </c>
      <c r="C30" s="16" t="s">
        <v>63</v>
      </c>
      <c r="D30" s="17" t="s">
        <v>103</v>
      </c>
    </row>
    <row r="31" spans="1:4" ht="43.5">
      <c r="A31" s="19">
        <v>18</v>
      </c>
      <c r="B31" s="17" t="s">
        <v>104</v>
      </c>
      <c r="C31" s="16" t="s">
        <v>63</v>
      </c>
      <c r="D31" s="17" t="s">
        <v>105</v>
      </c>
    </row>
    <row r="32" spans="1:4" ht="43.5">
      <c r="A32" s="19">
        <v>19</v>
      </c>
      <c r="B32" s="17" t="s">
        <v>106</v>
      </c>
      <c r="C32" s="16" t="s">
        <v>63</v>
      </c>
      <c r="D32" s="17" t="s">
        <v>105</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7921-549C-4D09-A3F0-7539904B6FBE}">
  <dimension ref="A1:C10"/>
  <sheetViews>
    <sheetView workbookViewId="0">
      <selection activeCell="A10" sqref="A10"/>
    </sheetView>
  </sheetViews>
  <sheetFormatPr defaultRowHeight="14.45"/>
  <cols>
    <col min="1" max="1" width="245.85546875" bestFit="1" customWidth="1"/>
  </cols>
  <sheetData>
    <row r="1" spans="1:3">
      <c r="A1" s="38" t="s">
        <v>107</v>
      </c>
      <c r="B1" t="s">
        <v>108</v>
      </c>
      <c r="C1" t="s">
        <v>109</v>
      </c>
    </row>
    <row r="2" spans="1:3">
      <c r="A2" t="s">
        <v>110</v>
      </c>
    </row>
    <row r="4" spans="1:3" ht="29.1">
      <c r="A4" s="107" t="s">
        <v>111</v>
      </c>
    </row>
    <row r="5" spans="1:3">
      <c r="A5" s="107"/>
    </row>
    <row r="6" spans="1:3">
      <c r="A6" t="s">
        <v>112</v>
      </c>
    </row>
    <row r="8" spans="1:3">
      <c r="A8" t="s">
        <v>113</v>
      </c>
    </row>
    <row r="10" spans="1:3" ht="57.95">
      <c r="A10" s="107" t="s">
        <v>114</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07E5-7D2A-47D3-96E2-8D226DBB4987}">
  <dimension ref="A1:E29"/>
  <sheetViews>
    <sheetView workbookViewId="0">
      <selection activeCell="B2" sqref="B2:B29"/>
    </sheetView>
  </sheetViews>
  <sheetFormatPr defaultColWidth="8.85546875" defaultRowHeight="14.45"/>
  <cols>
    <col min="1" max="1" width="23.85546875" style="36" customWidth="1"/>
    <col min="2" max="2" width="28" style="36" customWidth="1"/>
    <col min="3" max="3" width="27.5703125" style="36" customWidth="1"/>
    <col min="4" max="4" width="23.5703125" style="36" customWidth="1"/>
    <col min="5" max="5" width="24.85546875" style="36" customWidth="1"/>
    <col min="6" max="16384" width="8.85546875" style="36"/>
  </cols>
  <sheetData>
    <row r="1" spans="1:5" s="31" customFormat="1" ht="29.45" thickBot="1">
      <c r="A1" s="28" t="s">
        <v>115</v>
      </c>
      <c r="B1" s="29" t="s">
        <v>116</v>
      </c>
      <c r="C1" s="29" t="s">
        <v>117</v>
      </c>
      <c r="D1" s="29" t="s">
        <v>118</v>
      </c>
      <c r="E1" s="30" t="s">
        <v>119</v>
      </c>
    </row>
    <row r="2" spans="1:5" s="31" customFormat="1" ht="72.599999999999994">
      <c r="A2" s="32" t="s">
        <v>120</v>
      </c>
      <c r="B2" s="33" t="s">
        <v>121</v>
      </c>
      <c r="C2" s="34"/>
      <c r="D2" s="34"/>
      <c r="E2" s="34"/>
    </row>
    <row r="3" spans="1:5" s="31" customFormat="1">
      <c r="A3" s="26"/>
      <c r="B3" s="26" t="s">
        <v>122</v>
      </c>
      <c r="C3" s="35"/>
      <c r="D3" s="35"/>
      <c r="E3" s="34"/>
    </row>
    <row r="4" spans="1:5" s="31" customFormat="1" ht="43.5">
      <c r="A4" s="26"/>
      <c r="B4" s="27" t="s">
        <v>123</v>
      </c>
      <c r="C4" s="35"/>
      <c r="D4" s="35"/>
      <c r="E4" s="34"/>
    </row>
    <row r="5" spans="1:5" s="31" customFormat="1">
      <c r="A5" s="26"/>
      <c r="B5" s="26" t="s">
        <v>124</v>
      </c>
      <c r="C5" s="35"/>
      <c r="D5" s="35"/>
      <c r="E5" s="34"/>
    </row>
    <row r="6" spans="1:5" s="31" customFormat="1">
      <c r="A6" s="26"/>
      <c r="B6" s="26" t="s">
        <v>125</v>
      </c>
      <c r="C6" s="35"/>
      <c r="D6" s="35"/>
      <c r="E6" s="34"/>
    </row>
    <row r="7" spans="1:5" s="31" customFormat="1" ht="43.5">
      <c r="A7" s="26"/>
      <c r="B7" s="27" t="s">
        <v>126</v>
      </c>
      <c r="C7" s="35"/>
      <c r="D7" s="35"/>
      <c r="E7" s="34"/>
    </row>
    <row r="8" spans="1:5" ht="29.1">
      <c r="A8" s="27"/>
      <c r="B8" s="27" t="s">
        <v>127</v>
      </c>
      <c r="C8" s="35"/>
      <c r="D8" s="35"/>
      <c r="E8" s="27"/>
    </row>
    <row r="9" spans="1:5" ht="72.599999999999994">
      <c r="A9" s="26" t="s">
        <v>128</v>
      </c>
      <c r="B9" s="33" t="s">
        <v>129</v>
      </c>
      <c r="C9" s="34"/>
      <c r="D9" s="34"/>
      <c r="E9" s="34"/>
    </row>
    <row r="10" spans="1:5" ht="57.95">
      <c r="A10" s="27"/>
      <c r="B10" s="27" t="s">
        <v>130</v>
      </c>
      <c r="C10" s="35"/>
      <c r="D10" s="35"/>
      <c r="E10" s="34"/>
    </row>
    <row r="11" spans="1:5" ht="72.599999999999994">
      <c r="A11" s="27"/>
      <c r="B11" s="27" t="s">
        <v>131</v>
      </c>
      <c r="C11" s="35"/>
      <c r="D11" s="35"/>
      <c r="E11" s="34"/>
    </row>
    <row r="12" spans="1:5" ht="57.95">
      <c r="A12" s="27"/>
      <c r="B12" s="27" t="s">
        <v>132</v>
      </c>
      <c r="C12" s="35"/>
      <c r="D12" s="35"/>
      <c r="E12" s="34"/>
    </row>
    <row r="13" spans="1:5" ht="29.1">
      <c r="A13" s="27"/>
      <c r="B13" s="27" t="s">
        <v>133</v>
      </c>
      <c r="C13" s="35"/>
      <c r="D13" s="35"/>
      <c r="E13" s="34"/>
    </row>
    <row r="14" spans="1:5" ht="57.6" customHeight="1">
      <c r="A14" s="27"/>
      <c r="B14" s="27" t="s">
        <v>134</v>
      </c>
      <c r="C14" s="35"/>
      <c r="D14" s="35"/>
      <c r="E14" s="35"/>
    </row>
    <row r="15" spans="1:5" ht="57.95">
      <c r="A15" s="26" t="s">
        <v>135</v>
      </c>
      <c r="B15" s="27" t="s">
        <v>136</v>
      </c>
      <c r="C15" s="35"/>
      <c r="D15" s="35"/>
      <c r="E15" s="35"/>
    </row>
    <row r="16" spans="1:5" ht="174">
      <c r="A16" s="27"/>
      <c r="B16" s="37" t="s">
        <v>137</v>
      </c>
      <c r="C16" s="35"/>
      <c r="D16" s="35"/>
      <c r="E16" s="35"/>
    </row>
    <row r="17" spans="1:5" ht="43.5">
      <c r="A17" s="27"/>
      <c r="B17" s="27" t="s">
        <v>138</v>
      </c>
      <c r="C17" s="35"/>
      <c r="D17" s="35"/>
      <c r="E17" s="35"/>
    </row>
    <row r="18" spans="1:5" ht="32.1" customHeight="1">
      <c r="A18" s="27"/>
      <c r="B18" s="27" t="s">
        <v>139</v>
      </c>
      <c r="C18" s="35"/>
      <c r="D18" s="35"/>
      <c r="E18" s="35"/>
    </row>
    <row r="19" spans="1:5" ht="72.599999999999994">
      <c r="A19" s="27"/>
      <c r="B19" s="27" t="s">
        <v>140</v>
      </c>
      <c r="C19" s="35"/>
      <c r="D19" s="35"/>
      <c r="E19" s="35"/>
    </row>
    <row r="20" spans="1:5" ht="43.5">
      <c r="A20" s="27"/>
      <c r="B20" s="27" t="s">
        <v>141</v>
      </c>
      <c r="C20" s="35"/>
      <c r="D20" s="35"/>
      <c r="E20" s="35"/>
    </row>
    <row r="21" spans="1:5" ht="57.95">
      <c r="A21" s="26" t="s">
        <v>142</v>
      </c>
      <c r="B21" s="27" t="s">
        <v>143</v>
      </c>
      <c r="C21" s="35"/>
      <c r="D21" s="35"/>
      <c r="E21" s="35"/>
    </row>
    <row r="22" spans="1:5" ht="29.1">
      <c r="A22" s="27"/>
      <c r="B22" s="27" t="s">
        <v>144</v>
      </c>
      <c r="C22" s="35"/>
      <c r="D22" s="35"/>
      <c r="E22" s="35"/>
    </row>
    <row r="23" spans="1:5" ht="29.1">
      <c r="A23" s="27"/>
      <c r="B23" s="27" t="s">
        <v>145</v>
      </c>
      <c r="C23" s="35"/>
      <c r="D23" s="35"/>
      <c r="E23" s="35"/>
    </row>
    <row r="24" spans="1:5" ht="75" customHeight="1">
      <c r="A24" s="27"/>
      <c r="B24" s="27" t="s">
        <v>146</v>
      </c>
      <c r="C24" s="35"/>
      <c r="D24" s="35"/>
      <c r="E24" s="35"/>
    </row>
    <row r="25" spans="1:5" ht="43.5">
      <c r="A25" s="27"/>
      <c r="B25" s="27" t="s">
        <v>147</v>
      </c>
      <c r="C25" s="35"/>
      <c r="D25" s="35"/>
      <c r="E25" s="35"/>
    </row>
    <row r="26" spans="1:5" ht="43.5">
      <c r="A26" s="27"/>
      <c r="B26" s="27" t="s">
        <v>148</v>
      </c>
      <c r="C26" s="35"/>
      <c r="D26" s="35"/>
      <c r="E26" s="35"/>
    </row>
    <row r="27" spans="1:5" ht="57.95">
      <c r="A27" s="27"/>
      <c r="B27" s="37" t="s">
        <v>149</v>
      </c>
      <c r="C27" s="35"/>
      <c r="D27" s="35"/>
      <c r="E27" s="35"/>
    </row>
    <row r="28" spans="1:5" ht="29.1">
      <c r="A28" s="27"/>
      <c r="B28" s="27" t="s">
        <v>150</v>
      </c>
      <c r="C28" s="35"/>
      <c r="D28" s="35"/>
      <c r="E28" s="35"/>
    </row>
    <row r="29" spans="1:5" ht="101.45">
      <c r="A29" s="31" t="s">
        <v>151</v>
      </c>
      <c r="B29" s="36" t="s">
        <v>152</v>
      </c>
      <c r="C29" s="35"/>
      <c r="D29" s="35"/>
      <c r="E29" s="3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A99B-B7E1-4436-8BF7-50AE5095542A}">
  <dimension ref="A1:E29"/>
  <sheetViews>
    <sheetView workbookViewId="0">
      <pane ySplit="1" topLeftCell="A22" activePane="bottomLeft" state="frozen"/>
      <selection pane="bottomLeft" activeCell="B25" sqref="B25"/>
    </sheetView>
  </sheetViews>
  <sheetFormatPr defaultColWidth="8.85546875" defaultRowHeight="14.45"/>
  <cols>
    <col min="1" max="1" width="23.85546875" style="36" customWidth="1"/>
    <col min="2" max="2" width="28" style="36" customWidth="1"/>
    <col min="3" max="3" width="27.5703125" style="36" customWidth="1"/>
    <col min="4" max="4" width="23.5703125" style="36" customWidth="1"/>
    <col min="5" max="5" width="24.85546875" style="36" customWidth="1"/>
    <col min="6" max="16384" width="8.85546875" style="36"/>
  </cols>
  <sheetData>
    <row r="1" spans="1:5" s="31" customFormat="1" ht="29.45" thickBot="1">
      <c r="A1" s="28" t="s">
        <v>115</v>
      </c>
      <c r="B1" s="29" t="s">
        <v>116</v>
      </c>
      <c r="C1" s="29" t="s">
        <v>117</v>
      </c>
      <c r="D1" s="29" t="s">
        <v>118</v>
      </c>
      <c r="E1" s="30" t="s">
        <v>119</v>
      </c>
    </row>
    <row r="2" spans="1:5" s="31" customFormat="1" ht="72.599999999999994">
      <c r="A2" s="32" t="s">
        <v>120</v>
      </c>
      <c r="B2" s="33" t="s">
        <v>121</v>
      </c>
      <c r="C2" s="34" t="s">
        <v>153</v>
      </c>
      <c r="D2" s="34" t="s">
        <v>154</v>
      </c>
      <c r="E2" s="34" t="s">
        <v>155</v>
      </c>
    </row>
    <row r="3" spans="1:5" s="31" customFormat="1">
      <c r="A3" s="26"/>
      <c r="B3" s="26" t="s">
        <v>122</v>
      </c>
      <c r="C3" s="35" t="s">
        <v>153</v>
      </c>
      <c r="D3" s="35" t="s">
        <v>156</v>
      </c>
      <c r="E3" s="34" t="s">
        <v>155</v>
      </c>
    </row>
    <row r="4" spans="1:5" s="31" customFormat="1" ht="43.5">
      <c r="A4" s="26"/>
      <c r="B4" s="27" t="s">
        <v>123</v>
      </c>
      <c r="C4" s="35" t="s">
        <v>153</v>
      </c>
      <c r="D4" s="35" t="s">
        <v>156</v>
      </c>
      <c r="E4" s="34" t="s">
        <v>155</v>
      </c>
    </row>
    <row r="5" spans="1:5" s="31" customFormat="1">
      <c r="A5" s="26"/>
      <c r="B5" s="26" t="s">
        <v>124</v>
      </c>
      <c r="C5" s="35" t="s">
        <v>153</v>
      </c>
      <c r="D5" s="35" t="s">
        <v>156</v>
      </c>
      <c r="E5" s="34" t="s">
        <v>155</v>
      </c>
    </row>
    <row r="6" spans="1:5" s="31" customFormat="1">
      <c r="A6" s="26"/>
      <c r="B6" s="26" t="s">
        <v>125</v>
      </c>
      <c r="C6" s="35" t="s">
        <v>153</v>
      </c>
      <c r="D6" s="35" t="s">
        <v>156</v>
      </c>
      <c r="E6" s="34" t="s">
        <v>155</v>
      </c>
    </row>
    <row r="7" spans="1:5" s="31" customFormat="1" ht="43.5">
      <c r="A7" s="26"/>
      <c r="B7" s="27" t="s">
        <v>126</v>
      </c>
      <c r="C7" s="35" t="s">
        <v>153</v>
      </c>
      <c r="D7" s="35" t="s">
        <v>156</v>
      </c>
      <c r="E7" s="34" t="s">
        <v>155</v>
      </c>
    </row>
    <row r="8" spans="1:5" ht="29.1">
      <c r="A8" s="27"/>
      <c r="B8" s="27" t="s">
        <v>127</v>
      </c>
      <c r="C8" s="35" t="s">
        <v>153</v>
      </c>
      <c r="D8" s="35" t="s">
        <v>156</v>
      </c>
      <c r="E8" s="27" t="s">
        <v>155</v>
      </c>
    </row>
    <row r="9" spans="1:5" ht="72.599999999999994">
      <c r="A9" s="26" t="s">
        <v>128</v>
      </c>
      <c r="B9" s="33" t="s">
        <v>129</v>
      </c>
      <c r="C9" s="34" t="s">
        <v>153</v>
      </c>
      <c r="D9" s="34" t="s">
        <v>157</v>
      </c>
      <c r="E9" s="34" t="s">
        <v>155</v>
      </c>
    </row>
    <row r="10" spans="1:5" ht="57.95">
      <c r="A10" s="27"/>
      <c r="B10" s="27" t="s">
        <v>130</v>
      </c>
      <c r="C10" s="35" t="s">
        <v>153</v>
      </c>
      <c r="D10" s="35" t="s">
        <v>158</v>
      </c>
      <c r="E10" s="34" t="s">
        <v>155</v>
      </c>
    </row>
    <row r="11" spans="1:5" ht="72.599999999999994">
      <c r="A11" s="27"/>
      <c r="B11" s="27" t="s">
        <v>131</v>
      </c>
      <c r="C11" s="35" t="s">
        <v>159</v>
      </c>
      <c r="D11" s="35" t="s">
        <v>155</v>
      </c>
      <c r="E11" s="34" t="s">
        <v>155</v>
      </c>
    </row>
    <row r="12" spans="1:5" ht="57.95">
      <c r="A12" s="27"/>
      <c r="B12" s="27" t="s">
        <v>132</v>
      </c>
      <c r="C12" s="35" t="s">
        <v>153</v>
      </c>
      <c r="D12" s="35" t="s">
        <v>160</v>
      </c>
      <c r="E12" s="34" t="s">
        <v>155</v>
      </c>
    </row>
    <row r="13" spans="1:5" ht="72.599999999999994">
      <c r="A13" s="27"/>
      <c r="B13" s="27" t="s">
        <v>133</v>
      </c>
      <c r="C13" s="35" t="s">
        <v>153</v>
      </c>
      <c r="D13" s="35" t="s">
        <v>161</v>
      </c>
      <c r="E13" s="34" t="s">
        <v>155</v>
      </c>
    </row>
    <row r="14" spans="1:5" ht="72.599999999999994">
      <c r="A14" s="27"/>
      <c r="B14" s="27" t="s">
        <v>134</v>
      </c>
      <c r="C14" s="35" t="s">
        <v>162</v>
      </c>
      <c r="D14" s="35"/>
      <c r="E14" s="35"/>
    </row>
    <row r="15" spans="1:5" ht="43.5">
      <c r="A15" s="26" t="s">
        <v>163</v>
      </c>
      <c r="B15" s="27" t="s">
        <v>136</v>
      </c>
      <c r="C15" s="35"/>
      <c r="D15" s="35"/>
      <c r="E15" s="35"/>
    </row>
    <row r="16" spans="1:5" ht="102.95" customHeight="1">
      <c r="A16" s="27"/>
      <c r="B16" s="37" t="s">
        <v>137</v>
      </c>
      <c r="C16" s="35" t="s">
        <v>164</v>
      </c>
      <c r="D16" s="35"/>
      <c r="E16" s="35"/>
    </row>
    <row r="17" spans="1:5" ht="75.95" customHeight="1">
      <c r="A17" s="27"/>
      <c r="B17" s="27" t="s">
        <v>138</v>
      </c>
      <c r="C17" s="35" t="s">
        <v>165</v>
      </c>
      <c r="D17" s="35"/>
      <c r="E17" s="35"/>
    </row>
    <row r="18" spans="1:5" ht="43.7" customHeight="1">
      <c r="A18" s="27"/>
      <c r="B18" s="27" t="s">
        <v>139</v>
      </c>
      <c r="C18" s="35" t="s">
        <v>153</v>
      </c>
      <c r="D18" s="35" t="s">
        <v>166</v>
      </c>
      <c r="E18" s="35" t="s">
        <v>155</v>
      </c>
    </row>
    <row r="19" spans="1:5" ht="72.599999999999994">
      <c r="A19" s="27"/>
      <c r="B19" s="27" t="s">
        <v>140</v>
      </c>
      <c r="C19" s="35" t="s">
        <v>167</v>
      </c>
      <c r="D19" s="35"/>
      <c r="E19" s="35"/>
    </row>
    <row r="20" spans="1:5" ht="43.5">
      <c r="A20" s="27"/>
      <c r="B20" s="27" t="s">
        <v>141</v>
      </c>
      <c r="C20" s="35" t="s">
        <v>153</v>
      </c>
      <c r="D20" s="35" t="s">
        <v>168</v>
      </c>
      <c r="E20" s="35" t="s">
        <v>155</v>
      </c>
    </row>
    <row r="21" spans="1:5" ht="57.95">
      <c r="A21" s="26" t="s">
        <v>142</v>
      </c>
      <c r="B21" s="27" t="s">
        <v>143</v>
      </c>
      <c r="C21" s="35" t="s">
        <v>153</v>
      </c>
      <c r="D21" s="35" t="s">
        <v>169</v>
      </c>
      <c r="E21" s="35"/>
    </row>
    <row r="22" spans="1:5" ht="29.1">
      <c r="A22" s="27"/>
      <c r="B22" s="27" t="s">
        <v>144</v>
      </c>
      <c r="C22" s="35" t="s">
        <v>170</v>
      </c>
      <c r="D22" s="35"/>
      <c r="E22" s="35"/>
    </row>
    <row r="23" spans="1:5" ht="29.1">
      <c r="A23" s="27"/>
      <c r="B23" s="27" t="s">
        <v>145</v>
      </c>
      <c r="C23" s="35" t="s">
        <v>171</v>
      </c>
      <c r="D23" s="35"/>
      <c r="E23" s="35"/>
    </row>
    <row r="24" spans="1:5" ht="116.1">
      <c r="A24" s="27"/>
      <c r="B24" s="27" t="s">
        <v>146</v>
      </c>
      <c r="C24" s="35" t="s">
        <v>172</v>
      </c>
      <c r="D24" s="35" t="s">
        <v>173</v>
      </c>
      <c r="E24" s="35"/>
    </row>
    <row r="25" spans="1:5" ht="43.5">
      <c r="A25" s="27"/>
      <c r="B25" s="27" t="s">
        <v>147</v>
      </c>
      <c r="C25" s="35" t="s">
        <v>174</v>
      </c>
      <c r="D25" s="35"/>
      <c r="E25" s="35"/>
    </row>
    <row r="26" spans="1:5" ht="43.5">
      <c r="A26" s="27"/>
      <c r="B26" s="27" t="s">
        <v>148</v>
      </c>
      <c r="C26" s="35" t="s">
        <v>175</v>
      </c>
      <c r="D26" s="35"/>
      <c r="E26" s="35"/>
    </row>
    <row r="27" spans="1:5" ht="57.95">
      <c r="A27" s="27"/>
      <c r="B27" s="37" t="s">
        <v>149</v>
      </c>
      <c r="C27" s="35" t="s">
        <v>155</v>
      </c>
      <c r="D27" s="35"/>
      <c r="E27" s="35"/>
    </row>
    <row r="28" spans="1:5" ht="29.1">
      <c r="A28" s="27"/>
      <c r="B28" s="27" t="s">
        <v>150</v>
      </c>
      <c r="C28" s="35" t="s">
        <v>176</v>
      </c>
      <c r="D28" s="35"/>
      <c r="E28" s="35"/>
    </row>
    <row r="29" spans="1:5" ht="101.45">
      <c r="A29" s="31" t="s">
        <v>151</v>
      </c>
      <c r="B29" s="36" t="s">
        <v>152</v>
      </c>
      <c r="C29" s="35" t="s">
        <v>153</v>
      </c>
      <c r="D29" s="35" t="s">
        <v>177</v>
      </c>
      <c r="E29" s="35" t="s">
        <v>178</v>
      </c>
    </row>
  </sheetData>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Normal="100" workbookViewId="0">
      <pane ySplit="2" topLeftCell="A3" activePane="bottomLeft" state="frozen"/>
      <selection pane="bottomLeft" activeCell="I7" sqref="I7"/>
    </sheetView>
  </sheetViews>
  <sheetFormatPr defaultColWidth="12.5703125" defaultRowHeight="14.45"/>
  <cols>
    <col min="1" max="1" width="12.42578125" style="2" customWidth="1"/>
    <col min="2" max="2" width="112.5703125" style="1" customWidth="1"/>
    <col min="3" max="3" width="4.5703125" style="1" bestFit="1" customWidth="1"/>
    <col min="4" max="4" width="4.42578125" style="1" bestFit="1" customWidth="1"/>
    <col min="5" max="5" width="5.42578125" style="1" bestFit="1" customWidth="1"/>
    <col min="6" max="6" width="5.85546875" style="1" bestFit="1" customWidth="1"/>
    <col min="7" max="7" width="10.5703125" style="1" bestFit="1" customWidth="1"/>
    <col min="8" max="8" width="13.140625" style="1" customWidth="1"/>
    <col min="9" max="10" width="12.42578125" style="1" bestFit="1" customWidth="1"/>
    <col min="11" max="11" width="12.5703125" style="1"/>
    <col min="12" max="12" width="12.140625" style="1" bestFit="1" customWidth="1"/>
    <col min="13" max="16384" width="12.5703125" style="1"/>
  </cols>
  <sheetData>
    <row r="1" spans="1:15" ht="36" customHeight="1">
      <c r="A1" s="7" t="s">
        <v>179</v>
      </c>
      <c r="B1" s="110" t="s">
        <v>180</v>
      </c>
      <c r="C1" s="149" t="s">
        <v>181</v>
      </c>
      <c r="D1" s="148"/>
      <c r="E1" s="148"/>
      <c r="F1" s="148"/>
      <c r="G1" s="146" t="s">
        <v>182</v>
      </c>
      <c r="H1" s="147"/>
      <c r="I1" s="147"/>
      <c r="J1" s="107"/>
      <c r="K1" s="107"/>
      <c r="L1" s="107"/>
      <c r="M1" s="107"/>
      <c r="N1" s="107"/>
      <c r="O1" s="107"/>
    </row>
    <row r="2" spans="1:15" ht="59.45" customHeight="1">
      <c r="A2" s="8" t="s">
        <v>183</v>
      </c>
      <c r="B2" s="5" t="s">
        <v>184</v>
      </c>
      <c r="C2" s="3" t="s">
        <v>185</v>
      </c>
      <c r="D2" s="3" t="s">
        <v>186</v>
      </c>
      <c r="E2" s="3" t="s">
        <v>187</v>
      </c>
      <c r="F2" s="3" t="s">
        <v>188</v>
      </c>
      <c r="G2" s="3" t="s">
        <v>189</v>
      </c>
      <c r="H2" s="3" t="s">
        <v>190</v>
      </c>
      <c r="I2" s="3" t="s">
        <v>191</v>
      </c>
      <c r="J2" s="3" t="s">
        <v>192</v>
      </c>
      <c r="K2" s="4" t="s">
        <v>193</v>
      </c>
      <c r="L2" s="3" t="s">
        <v>194</v>
      </c>
      <c r="M2" s="107"/>
      <c r="N2" s="110"/>
      <c r="O2" s="107"/>
    </row>
    <row r="3" spans="1:15" ht="29.1">
      <c r="A3" s="7" t="s">
        <v>195</v>
      </c>
      <c r="B3" s="5" t="s">
        <v>196</v>
      </c>
      <c r="C3" s="3"/>
      <c r="D3" s="3"/>
      <c r="E3" s="3"/>
      <c r="F3" s="3"/>
      <c r="G3" s="3"/>
      <c r="H3" s="3"/>
      <c r="I3" s="3"/>
      <c r="J3" s="3"/>
      <c r="K3" s="4"/>
      <c r="L3" s="3"/>
      <c r="M3" s="107"/>
      <c r="N3" s="107"/>
      <c r="O3" s="107"/>
    </row>
    <row r="4" spans="1:15">
      <c r="A4" s="7" t="s">
        <v>197</v>
      </c>
      <c r="B4" s="5"/>
      <c r="C4" s="3"/>
      <c r="D4" s="3"/>
      <c r="E4" s="3"/>
      <c r="F4" s="3"/>
      <c r="G4" s="3"/>
      <c r="H4" s="3"/>
      <c r="I4" s="3"/>
      <c r="J4" s="3"/>
      <c r="K4" s="4"/>
      <c r="L4" s="3"/>
      <c r="M4" s="107"/>
      <c r="N4" s="107"/>
      <c r="O4" s="107"/>
    </row>
    <row r="5" spans="1:15">
      <c r="A5" s="9">
        <v>43256</v>
      </c>
      <c r="B5" s="107" t="s">
        <v>198</v>
      </c>
      <c r="C5" s="109"/>
      <c r="D5" s="109"/>
      <c r="E5" s="109"/>
      <c r="F5" s="109"/>
      <c r="G5" s="109"/>
      <c r="H5" s="109"/>
      <c r="I5" s="109">
        <v>6</v>
      </c>
      <c r="J5" s="109"/>
      <c r="K5" s="108">
        <v>2</v>
      </c>
      <c r="L5" s="109">
        <v>6</v>
      </c>
      <c r="M5" s="107"/>
      <c r="N5" s="107"/>
      <c r="O5" s="107"/>
    </row>
    <row r="6" spans="1:15" ht="43.5">
      <c r="A6" s="9">
        <v>43337</v>
      </c>
      <c r="B6" s="107" t="s">
        <v>199</v>
      </c>
      <c r="C6" s="109"/>
      <c r="D6" s="109"/>
      <c r="E6" s="109"/>
      <c r="F6" s="109"/>
      <c r="G6" s="109"/>
      <c r="H6" s="109"/>
      <c r="I6" s="109"/>
      <c r="J6" s="109">
        <v>4</v>
      </c>
      <c r="K6" s="108">
        <v>4</v>
      </c>
      <c r="L6" s="109">
        <v>4</v>
      </c>
      <c r="M6" s="107"/>
      <c r="N6" s="104"/>
      <c r="O6" s="107"/>
    </row>
    <row r="7" spans="1:15" ht="72.95" thickBot="1">
      <c r="A7" s="9">
        <v>43353</v>
      </c>
      <c r="B7" s="107" t="s">
        <v>200</v>
      </c>
      <c r="C7" s="109"/>
      <c r="D7" s="109"/>
      <c r="E7" s="109"/>
      <c r="F7" s="109"/>
      <c r="G7" s="109">
        <v>2.8</v>
      </c>
      <c r="H7" s="109"/>
      <c r="I7" s="109"/>
      <c r="J7" s="109"/>
      <c r="K7" s="108">
        <v>1</v>
      </c>
      <c r="L7" s="109">
        <v>2.8</v>
      </c>
      <c r="M7" s="107"/>
      <c r="N7" s="6"/>
      <c r="O7" s="107"/>
    </row>
    <row r="8" spans="1:15">
      <c r="A8" s="21">
        <v>43381</v>
      </c>
      <c r="B8" s="110" t="s">
        <v>201</v>
      </c>
      <c r="C8" s="109"/>
      <c r="D8" s="109"/>
      <c r="E8" s="109"/>
      <c r="F8" s="109"/>
      <c r="G8" s="109"/>
      <c r="H8" s="109"/>
      <c r="I8" s="109"/>
      <c r="J8" s="109"/>
      <c r="K8" s="108"/>
      <c r="L8" s="109"/>
      <c r="M8" s="107"/>
      <c r="N8" s="42"/>
      <c r="O8" s="107"/>
    </row>
    <row r="9" spans="1:15">
      <c r="A9" s="43">
        <v>43381</v>
      </c>
      <c r="B9" s="107" t="s">
        <v>202</v>
      </c>
      <c r="C9" s="109"/>
      <c r="D9" s="109"/>
      <c r="E9" s="109"/>
      <c r="F9" s="109"/>
      <c r="G9" s="109"/>
      <c r="H9" s="109">
        <v>1</v>
      </c>
      <c r="I9" s="109"/>
      <c r="J9" s="109"/>
      <c r="K9" s="108">
        <v>4</v>
      </c>
      <c r="L9" s="109">
        <v>1</v>
      </c>
      <c r="M9" s="107"/>
      <c r="N9" s="107"/>
      <c r="O9" s="107"/>
    </row>
    <row r="10" spans="1:15">
      <c r="A10" s="43">
        <v>43381</v>
      </c>
      <c r="B10" s="107" t="s">
        <v>203</v>
      </c>
      <c r="C10" s="109"/>
      <c r="D10" s="109"/>
      <c r="E10" s="109"/>
      <c r="F10" s="109"/>
      <c r="G10" s="109"/>
      <c r="H10" s="109">
        <v>1</v>
      </c>
      <c r="I10" s="109"/>
      <c r="J10" s="109"/>
      <c r="K10" s="108">
        <v>4</v>
      </c>
      <c r="L10" s="109">
        <v>1</v>
      </c>
      <c r="M10" s="107"/>
      <c r="N10" s="107"/>
      <c r="O10" s="107"/>
    </row>
    <row r="11" spans="1:15">
      <c r="A11" s="43">
        <v>43381</v>
      </c>
      <c r="B11" s="107" t="s">
        <v>204</v>
      </c>
      <c r="C11" s="109"/>
      <c r="D11" s="109"/>
      <c r="E11" s="109"/>
      <c r="F11" s="109"/>
      <c r="G11" s="109"/>
      <c r="H11" s="109"/>
      <c r="I11" s="109"/>
      <c r="J11" s="109">
        <v>2</v>
      </c>
      <c r="K11" s="108">
        <v>4</v>
      </c>
      <c r="L11" s="109">
        <v>2</v>
      </c>
      <c r="M11" s="107"/>
      <c r="N11" s="107"/>
      <c r="O11" s="107"/>
    </row>
    <row r="12" spans="1:15">
      <c r="A12" s="43">
        <v>43381</v>
      </c>
      <c r="B12" s="107" t="s">
        <v>205</v>
      </c>
      <c r="C12" s="109">
        <v>1</v>
      </c>
      <c r="D12" s="109"/>
      <c r="E12" s="109"/>
      <c r="F12" s="109"/>
      <c r="G12" s="109"/>
      <c r="H12" s="109"/>
      <c r="I12" s="109"/>
      <c r="J12" s="109"/>
      <c r="K12" s="108">
        <v>4</v>
      </c>
      <c r="L12" s="109">
        <v>1</v>
      </c>
      <c r="M12" s="107"/>
      <c r="N12" s="107"/>
      <c r="O12" s="107"/>
    </row>
    <row r="13" spans="1:15" ht="31.7" customHeight="1">
      <c r="A13" s="43">
        <v>43382</v>
      </c>
      <c r="B13" s="107" t="s">
        <v>206</v>
      </c>
      <c r="C13" s="109"/>
      <c r="D13" s="109"/>
      <c r="E13" s="109"/>
      <c r="F13" s="109"/>
      <c r="G13" s="109"/>
      <c r="H13" s="109"/>
      <c r="I13" s="109">
        <v>8</v>
      </c>
      <c r="J13" s="109"/>
      <c r="K13" s="108">
        <v>4</v>
      </c>
      <c r="L13" s="41" t="s">
        <v>207</v>
      </c>
      <c r="M13" s="107"/>
      <c r="N13" s="107"/>
      <c r="O13" s="107"/>
    </row>
    <row r="14" spans="1:15" ht="28.7" customHeight="1">
      <c r="A14" s="43">
        <v>43383</v>
      </c>
      <c r="B14" s="107" t="s">
        <v>208</v>
      </c>
      <c r="C14" s="109"/>
      <c r="D14" s="109">
        <v>1</v>
      </c>
      <c r="E14" s="109"/>
      <c r="F14" s="109"/>
      <c r="G14" s="109"/>
      <c r="H14" s="109"/>
      <c r="I14" s="109"/>
      <c r="J14" s="109"/>
      <c r="K14" s="108">
        <v>13</v>
      </c>
      <c r="L14" s="41" t="s">
        <v>209</v>
      </c>
      <c r="M14" s="107"/>
      <c r="N14" s="107"/>
      <c r="O14" s="107"/>
    </row>
    <row r="15" spans="1:15" ht="29.1">
      <c r="A15" s="43">
        <v>43384</v>
      </c>
      <c r="B15" s="107" t="s">
        <v>210</v>
      </c>
      <c r="C15" s="109"/>
      <c r="D15" s="109"/>
      <c r="E15" s="109"/>
      <c r="F15" s="109"/>
      <c r="G15" s="109"/>
      <c r="H15" s="109"/>
      <c r="I15" s="109"/>
      <c r="J15" s="109">
        <v>1</v>
      </c>
      <c r="K15" s="108">
        <v>1</v>
      </c>
      <c r="L15" s="41" t="s">
        <v>211</v>
      </c>
      <c r="M15" s="148" t="s">
        <v>212</v>
      </c>
      <c r="N15" s="148"/>
      <c r="O15" s="148"/>
    </row>
    <row r="16" spans="1:15">
      <c r="A16" s="43">
        <v>43470</v>
      </c>
      <c r="B16" s="107" t="s">
        <v>213</v>
      </c>
      <c r="C16" s="109">
        <v>1</v>
      </c>
      <c r="D16" s="109"/>
      <c r="E16" s="109"/>
      <c r="F16" s="109"/>
      <c r="G16" s="109"/>
      <c r="H16" s="109"/>
      <c r="I16" s="109"/>
      <c r="J16" s="109"/>
      <c r="K16" s="109">
        <v>4</v>
      </c>
      <c r="L16" s="41" t="s">
        <v>211</v>
      </c>
      <c r="M16" s="25"/>
      <c r="N16" s="107"/>
      <c r="O16" s="107"/>
    </row>
    <row r="17" spans="1:13">
      <c r="A17" s="22" t="s">
        <v>22</v>
      </c>
      <c r="B17" s="23"/>
      <c r="C17" s="24">
        <f t="shared" ref="C17:G17" si="0">SUM(C7:C16)</f>
        <v>2</v>
      </c>
      <c r="D17" s="24">
        <f t="shared" si="0"/>
        <v>1</v>
      </c>
      <c r="E17" s="24">
        <f t="shared" si="0"/>
        <v>0</v>
      </c>
      <c r="F17" s="24">
        <f t="shared" si="0"/>
        <v>0</v>
      </c>
      <c r="G17" s="24">
        <f t="shared" si="0"/>
        <v>2.8</v>
      </c>
      <c r="H17" s="24">
        <f>SUM(H4:H16)</f>
        <v>2</v>
      </c>
      <c r="I17" s="24">
        <f>SUM(I5:I16)</f>
        <v>14</v>
      </c>
      <c r="J17" s="24">
        <f>SUM(J5:J16)</f>
        <v>7</v>
      </c>
      <c r="K17" s="24"/>
      <c r="L17" s="24">
        <f>SUM(L5:L12)+2.19</f>
        <v>19.990000000000002</v>
      </c>
      <c r="M17" s="25"/>
    </row>
    <row r="18" spans="1:13">
      <c r="A18" s="21"/>
      <c r="B18" s="107"/>
      <c r="C18" s="109"/>
      <c r="D18" s="109"/>
      <c r="E18" s="109"/>
      <c r="F18" s="109"/>
      <c r="G18" s="109"/>
      <c r="H18" s="109"/>
      <c r="I18" s="109"/>
      <c r="J18" s="109"/>
      <c r="K18" s="109"/>
      <c r="L18" s="109"/>
      <c r="M18" s="107"/>
    </row>
    <row r="19" spans="1:13">
      <c r="A19" s="109"/>
      <c r="B19" s="107" t="s">
        <v>214</v>
      </c>
      <c r="C19" s="109">
        <v>2</v>
      </c>
      <c r="D19" s="109">
        <v>1</v>
      </c>
      <c r="E19" s="109">
        <v>0</v>
      </c>
      <c r="F19" s="109">
        <v>0</v>
      </c>
      <c r="G19" s="109">
        <v>2.8</v>
      </c>
      <c r="H19" s="109">
        <v>2</v>
      </c>
      <c r="I19" s="109">
        <v>14</v>
      </c>
      <c r="J19" s="109">
        <v>7</v>
      </c>
      <c r="K19" s="109"/>
      <c r="L19" s="108">
        <f>L17+L4</f>
        <v>19.990000000000002</v>
      </c>
      <c r="M19" s="10"/>
    </row>
    <row r="21" spans="1:13">
      <c r="A21" s="109"/>
      <c r="B21" s="110" t="s">
        <v>215</v>
      </c>
      <c r="C21" s="146">
        <f>C19+D19+E19+F19</f>
        <v>3</v>
      </c>
      <c r="D21" s="147"/>
      <c r="E21" s="147"/>
      <c r="F21" s="147"/>
      <c r="G21" s="146">
        <f>G19+H19+I19</f>
        <v>18.8</v>
      </c>
      <c r="H21" s="147"/>
      <c r="I21" s="147"/>
      <c r="J21" s="108">
        <f>J19</f>
        <v>7</v>
      </c>
      <c r="K21" s="107"/>
      <c r="L21" s="107"/>
      <c r="M21" s="107"/>
    </row>
    <row r="23" spans="1:13">
      <c r="A23" s="109"/>
      <c r="B23" s="110" t="s">
        <v>216</v>
      </c>
      <c r="C23" s="146">
        <v>20</v>
      </c>
      <c r="D23" s="147"/>
      <c r="E23" s="147"/>
      <c r="F23" s="147"/>
      <c r="G23" s="146">
        <v>20</v>
      </c>
      <c r="H23" s="147"/>
      <c r="I23" s="147"/>
      <c r="J23" s="108">
        <v>20</v>
      </c>
      <c r="K23" s="108"/>
      <c r="L23" s="108">
        <v>60</v>
      </c>
      <c r="M23" s="107"/>
    </row>
    <row r="25" spans="1:13">
      <c r="A25" s="109"/>
      <c r="B25" s="107"/>
      <c r="C25" s="146">
        <v>22</v>
      </c>
      <c r="D25" s="147"/>
      <c r="E25" s="147"/>
      <c r="F25" s="147"/>
      <c r="G25" s="146">
        <v>22</v>
      </c>
      <c r="H25" s="147"/>
      <c r="I25" s="147"/>
      <c r="J25" s="108">
        <v>0</v>
      </c>
      <c r="K25" s="107"/>
      <c r="L25" s="108">
        <v>66</v>
      </c>
      <c r="M25" s="107"/>
    </row>
    <row r="26" spans="1:13">
      <c r="A26" s="109"/>
      <c r="B26" s="110" t="s">
        <v>217</v>
      </c>
      <c r="C26" s="108"/>
      <c r="D26" s="109"/>
      <c r="E26" s="109"/>
      <c r="F26" s="109"/>
      <c r="G26" s="108"/>
      <c r="H26" s="109"/>
      <c r="I26" s="109"/>
      <c r="J26" s="108"/>
      <c r="K26" s="107"/>
      <c r="L26" s="108"/>
      <c r="M26" s="107"/>
    </row>
    <row r="27" spans="1:13">
      <c r="A27" s="109"/>
      <c r="B27" s="110"/>
      <c r="C27" s="108"/>
      <c r="D27" s="109"/>
      <c r="E27" s="109"/>
      <c r="F27" s="109"/>
      <c r="G27" s="108"/>
      <c r="H27" s="109"/>
      <c r="I27" s="109"/>
      <c r="J27" s="108"/>
      <c r="K27" s="107"/>
      <c r="L27" s="108"/>
      <c r="M27" s="107"/>
    </row>
    <row r="28" spans="1:13">
      <c r="A28" s="109"/>
      <c r="B28" s="110" t="s">
        <v>31</v>
      </c>
      <c r="C28" s="107"/>
      <c r="D28" s="107"/>
      <c r="E28" s="108">
        <f>C25-C21</f>
        <v>19</v>
      </c>
      <c r="F28" s="108"/>
      <c r="G28" s="108"/>
      <c r="H28" s="108">
        <v>3.2</v>
      </c>
      <c r="I28" s="108"/>
      <c r="J28" s="108">
        <v>0</v>
      </c>
      <c r="K28" s="108"/>
      <c r="L28" s="108">
        <f>L25-L19</f>
        <v>46.01</v>
      </c>
      <c r="M28" s="107"/>
    </row>
    <row r="30" spans="1:13">
      <c r="A30" s="109"/>
      <c r="B30" s="110" t="s">
        <v>32</v>
      </c>
      <c r="C30" s="107"/>
      <c r="D30" s="107"/>
      <c r="E30" s="107"/>
      <c r="F30" s="107"/>
      <c r="G30" s="107"/>
      <c r="H30" s="107"/>
      <c r="I30" s="107"/>
      <c r="J30" s="107"/>
      <c r="K30" s="107"/>
      <c r="L30" s="107"/>
      <c r="M30" s="107"/>
    </row>
    <row r="32" spans="1:13">
      <c r="A32" s="109"/>
      <c r="B32" s="110" t="s">
        <v>218</v>
      </c>
      <c r="C32" s="107"/>
      <c r="D32" s="107"/>
      <c r="E32" s="107"/>
      <c r="F32" s="107"/>
      <c r="G32" s="110" t="s">
        <v>20</v>
      </c>
      <c r="H32" s="110" t="s">
        <v>22</v>
      </c>
      <c r="I32" s="110" t="s">
        <v>24</v>
      </c>
      <c r="J32" s="107" t="s">
        <v>25</v>
      </c>
      <c r="K32" s="107" t="s">
        <v>26</v>
      </c>
      <c r="L32" s="107" t="s">
        <v>34</v>
      </c>
      <c r="M32" s="107"/>
    </row>
    <row r="33" spans="2:12">
      <c r="B33" s="44" t="s">
        <v>38</v>
      </c>
      <c r="C33" s="107"/>
      <c r="D33" s="107"/>
      <c r="E33" s="107"/>
      <c r="F33" s="107"/>
      <c r="G33" s="107"/>
      <c r="H33" s="107"/>
      <c r="I33" s="107"/>
      <c r="J33" s="107"/>
      <c r="K33" s="107"/>
      <c r="L33" s="107"/>
    </row>
    <row r="34" spans="2:12">
      <c r="B34" s="110" t="s">
        <v>68</v>
      </c>
      <c r="C34" s="107"/>
      <c r="D34" s="107"/>
      <c r="E34" s="107"/>
      <c r="F34" s="107"/>
      <c r="G34" s="108">
        <v>0</v>
      </c>
      <c r="H34" s="108">
        <v>1</v>
      </c>
      <c r="I34" s="108"/>
      <c r="J34" s="107"/>
      <c r="K34" s="107"/>
      <c r="L34" s="107">
        <f ca="1">SUM(G34:L34)</f>
        <v>0</v>
      </c>
    </row>
  </sheetData>
  <mergeCells count="9">
    <mergeCell ref="G1:I1"/>
    <mergeCell ref="C1:F1"/>
    <mergeCell ref="G21:I21"/>
    <mergeCell ref="G23:I23"/>
    <mergeCell ref="G25:I25"/>
    <mergeCell ref="C21:F21"/>
    <mergeCell ref="C23:F23"/>
    <mergeCell ref="C25:F25"/>
    <mergeCell ref="M15:O15"/>
  </mergeCells>
  <phoneticPr fontId="24"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EE1F-0394-42B9-8C5F-FE121781EA39}">
  <dimension ref="A1:U17"/>
  <sheetViews>
    <sheetView topLeftCell="A22" zoomScale="70" zoomScaleNormal="70" workbookViewId="0">
      <selection activeCell="N5" sqref="N5"/>
    </sheetView>
  </sheetViews>
  <sheetFormatPr defaultRowHeight="14.45"/>
  <cols>
    <col min="1" max="1" width="13.5703125" customWidth="1"/>
  </cols>
  <sheetData>
    <row r="1" spans="1:21">
      <c r="A1" s="38" t="s">
        <v>219</v>
      </c>
      <c r="D1" s="40" t="s">
        <v>220</v>
      </c>
    </row>
    <row r="2" spans="1:21">
      <c r="A2" s="39" t="s">
        <v>183</v>
      </c>
      <c r="B2" t="s">
        <v>221</v>
      </c>
    </row>
    <row r="3" spans="1:21" ht="27.6" customHeight="1">
      <c r="A3" s="39" t="s">
        <v>222</v>
      </c>
      <c r="B3" t="s">
        <v>196</v>
      </c>
    </row>
    <row r="4" spans="1:21" ht="26.45" customHeight="1">
      <c r="A4" s="39" t="s">
        <v>20</v>
      </c>
    </row>
    <row r="5" spans="1:21" ht="139.69999999999999" customHeight="1">
      <c r="A5" s="39">
        <v>43256</v>
      </c>
      <c r="B5" t="s">
        <v>223</v>
      </c>
      <c r="K5" s="40" t="s">
        <v>224</v>
      </c>
    </row>
    <row r="6" spans="1:21" ht="114.6" customHeight="1">
      <c r="A6" s="39">
        <v>43337</v>
      </c>
      <c r="B6" t="s">
        <v>225</v>
      </c>
    </row>
    <row r="7" spans="1:21" ht="25.7" customHeight="1">
      <c r="A7" s="39" t="s">
        <v>22</v>
      </c>
    </row>
    <row r="8" spans="1:21" ht="69.599999999999994" customHeight="1">
      <c r="A8" s="39">
        <v>43717</v>
      </c>
      <c r="B8" t="s">
        <v>226</v>
      </c>
      <c r="U8" s="40" t="s">
        <v>227</v>
      </c>
    </row>
    <row r="9" spans="1:21" ht="75.599999999999994" customHeight="1">
      <c r="A9" s="39">
        <v>43746</v>
      </c>
      <c r="B9" t="s">
        <v>228</v>
      </c>
    </row>
    <row r="10" spans="1:21" ht="31.7" customHeight="1">
      <c r="A10" s="39">
        <v>43746</v>
      </c>
      <c r="B10" t="s">
        <v>229</v>
      </c>
    </row>
    <row r="11" spans="1:21" ht="34.700000000000003" customHeight="1">
      <c r="A11" s="39">
        <v>43746</v>
      </c>
      <c r="B11" t="s">
        <v>230</v>
      </c>
    </row>
    <row r="12" spans="1:21" ht="30.6" customHeight="1">
      <c r="A12" s="39">
        <v>43746</v>
      </c>
      <c r="B12" t="s">
        <v>231</v>
      </c>
    </row>
    <row r="13" spans="1:21" ht="42.6" customHeight="1">
      <c r="A13" s="39">
        <v>43762</v>
      </c>
      <c r="B13" t="s">
        <v>232</v>
      </c>
    </row>
    <row r="14" spans="1:21" ht="43.35" customHeight="1">
      <c r="A14" s="39">
        <v>43763</v>
      </c>
      <c r="B14" t="s">
        <v>208</v>
      </c>
    </row>
    <row r="15" spans="1:21" ht="30" customHeight="1">
      <c r="A15" s="39">
        <v>43764</v>
      </c>
      <c r="B15" t="s">
        <v>210</v>
      </c>
    </row>
    <row r="16" spans="1:21" ht="39.6" customHeight="1">
      <c r="A16" s="39">
        <v>43835</v>
      </c>
      <c r="B16" t="s">
        <v>233</v>
      </c>
    </row>
    <row r="17" spans="1:1">
      <c r="A17" s="39" t="s">
        <v>24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857d5e-103c-4b59-9163-ae61151cc975">
      <Terms xmlns="http://schemas.microsoft.com/office/infopath/2007/PartnerControls"/>
    </lcf76f155ced4ddcb4097134ff3c332f>
    <TaxCatchAll xmlns="8de01924-538d-400a-84a9-4bbd82b3b3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7E7225AEB974AA5CEBD813D9B0E03" ma:contentTypeVersion="18" ma:contentTypeDescription="Create a new document." ma:contentTypeScope="" ma:versionID="03643f9117dfd84e98103b04fb148182">
  <xsd:schema xmlns:xsd="http://www.w3.org/2001/XMLSchema" xmlns:xs="http://www.w3.org/2001/XMLSchema" xmlns:p="http://schemas.microsoft.com/office/2006/metadata/properties" xmlns:ns2="a5857d5e-103c-4b59-9163-ae61151cc975" xmlns:ns3="8de01924-538d-400a-84a9-4bbd82b3b36a" targetNamespace="http://schemas.microsoft.com/office/2006/metadata/properties" ma:root="true" ma:fieldsID="4bfc37ec08a20f33379df51b476eea4d" ns2:_="" ns3:_="">
    <xsd:import namespace="a5857d5e-103c-4b59-9163-ae61151cc975"/>
    <xsd:import namespace="8de01924-538d-400a-84a9-4bbd82b3b3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57d5e-103c-4b59-9163-ae61151cc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01924-538d-400a-84a9-4bbd82b3b3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a808816-07b9-4257-a38e-203ad3097eed}" ma:internalName="TaxCatchAll" ma:showField="CatchAllData" ma:web="8de01924-538d-400a-84a9-4bbd82b3b3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E72B8-23C7-4212-9F8A-8E159705F592}"/>
</file>

<file path=customXml/itemProps2.xml><?xml version="1.0" encoding="utf-8"?>
<ds:datastoreItem xmlns:ds="http://schemas.openxmlformats.org/officeDocument/2006/customXml" ds:itemID="{9A51E9D9-4AE4-45D3-8EED-8483B930791B}"/>
</file>

<file path=customXml/itemProps3.xml><?xml version="1.0" encoding="utf-8"?>
<ds:datastoreItem xmlns:ds="http://schemas.openxmlformats.org/officeDocument/2006/customXml" ds:itemID="{E61F835E-5ABE-4D9D-A38E-7DF573AC90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Palmer</dc:creator>
  <cp:keywords/>
  <dc:description/>
  <cp:lastModifiedBy>Andrew Palmer</cp:lastModifiedBy>
  <cp:revision/>
  <dcterms:created xsi:type="dcterms:W3CDTF">2021-06-03T23:19:38Z</dcterms:created>
  <dcterms:modified xsi:type="dcterms:W3CDTF">2025-09-11T04:41:37Z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0x0101001067E7225AEB974AA5CEBD813D9B0E03</vt:lpwstr>
  </property>
  <property fmtid="{D5CDD505-2E9C-101B-9397-08002B2CF9AE}" pid="3" name="MediaServiceImageTags">
    <vt:lpwstr/>
  </property>
</Properties>
</file>