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defaultThemeVersion="166925"/>
  <mc:AlternateContent xmlns:mc="http://schemas.openxmlformats.org/markup-compatibility/2006">
    <mc:Choice Requires="x15">
      <x15ac:absPath xmlns:x15ac="http://schemas.microsoft.com/office/spreadsheetml/2010/11/ac" url="C:\Users\palmera\Documents\Offline Records (T1)\MOC communication\"/>
    </mc:Choice>
  </mc:AlternateContent>
  <xr:revisionPtr revIDLastSave="0" documentId="8_{3FF79CB1-4711-4527-9FE3-45CA38885F94}" xr6:coauthVersionLast="47" xr6:coauthVersionMax="47" xr10:uidLastSave="{00000000-0000-0000-0000-000000000000}"/>
  <bookViews>
    <workbookView xWindow="-110" yWindow="-110" windowWidth="19420" windowHeight="10300" firstSheet="2" activeTab="2" xr2:uid="{00000000-000D-0000-FFFF-FFFF00000000}"/>
  </bookViews>
  <sheets>
    <sheet name="Summary of types of learning " sheetId="2" state="hidden" r:id="rId1"/>
    <sheet name="List" sheetId="11" state="hidden" r:id="rId2"/>
    <sheet name="Blank logbook" sheetId="12" r:id="rId3"/>
    <sheet name="Types learning claimable &amp; hrs" sheetId="13" r:id="rId4"/>
    <sheet name="Sample logbook" sheetId="8" r:id="rId5"/>
    <sheet name="Compliance self assessment" sheetId="1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12" l="1"/>
  <c r="G73" i="12"/>
  <c r="F73" i="12"/>
  <c r="D73" i="12"/>
  <c r="I73" i="12" s="1"/>
  <c r="G71" i="12"/>
  <c r="F71" i="12"/>
  <c r="D71" i="12"/>
  <c r="I70" i="12"/>
  <c r="I69" i="12"/>
  <c r="I68" i="12"/>
  <c r="I67" i="12"/>
  <c r="I66" i="12"/>
  <c r="I65" i="12"/>
  <c r="I64" i="12"/>
  <c r="I63" i="12"/>
  <c r="I62" i="12"/>
  <c r="I61" i="12"/>
  <c r="I71" i="12" s="1"/>
  <c r="I60" i="12"/>
  <c r="I59" i="12"/>
  <c r="G58" i="12"/>
  <c r="F58" i="12"/>
  <c r="D58" i="12"/>
  <c r="I57" i="12"/>
  <c r="I56" i="12"/>
  <c r="I55" i="12"/>
  <c r="I54" i="12"/>
  <c r="I53" i="12"/>
  <c r="I52" i="12"/>
  <c r="I51" i="12"/>
  <c r="I50" i="12"/>
  <c r="I49" i="12"/>
  <c r="I48" i="12"/>
  <c r="I47" i="12"/>
  <c r="I46" i="12"/>
  <c r="I58" i="12" s="1"/>
  <c r="G45" i="12"/>
  <c r="F45" i="12"/>
  <c r="D45" i="12"/>
  <c r="I44" i="12"/>
  <c r="I43" i="12"/>
  <c r="I42" i="12"/>
  <c r="I41" i="12"/>
  <c r="I40" i="12"/>
  <c r="I39" i="12"/>
  <c r="I38" i="12"/>
  <c r="I37" i="12"/>
  <c r="I36" i="12"/>
  <c r="I35" i="12"/>
  <c r="I34" i="12"/>
  <c r="I33" i="12"/>
  <c r="I45" i="12" s="1"/>
  <c r="G32" i="12"/>
  <c r="F32" i="12"/>
  <c r="D32" i="12"/>
  <c r="I31" i="12"/>
  <c r="I30" i="12"/>
  <c r="I29" i="12"/>
  <c r="I28" i="12"/>
  <c r="I27" i="12"/>
  <c r="I26" i="12"/>
  <c r="I25" i="12"/>
  <c r="I24" i="12"/>
  <c r="I23" i="12"/>
  <c r="I22" i="12"/>
  <c r="I32" i="12" s="1"/>
  <c r="I21" i="12"/>
  <c r="I20" i="12"/>
  <c r="G19" i="12"/>
  <c r="F19" i="12"/>
  <c r="D19" i="12"/>
  <c r="I18" i="12"/>
  <c r="I17" i="12"/>
  <c r="I16" i="12"/>
  <c r="I15" i="12"/>
  <c r="I14" i="12"/>
  <c r="I13" i="12"/>
  <c r="I12" i="12"/>
  <c r="I11" i="12"/>
  <c r="I10" i="12"/>
  <c r="I9" i="12"/>
  <c r="I8" i="12"/>
  <c r="I7" i="12"/>
  <c r="D72" i="8"/>
  <c r="G73" i="8"/>
  <c r="F73" i="8"/>
  <c r="D73" i="8"/>
  <c r="D12" i="11"/>
  <c r="D11" i="11"/>
  <c r="D10" i="11"/>
  <c r="D9" i="11"/>
  <c r="D8" i="11"/>
  <c r="D7" i="11"/>
  <c r="D6" i="11"/>
  <c r="D5" i="11"/>
  <c r="D4" i="11"/>
  <c r="D3" i="11"/>
  <c r="D2" i="11"/>
  <c r="I70" i="8"/>
  <c r="I60" i="8"/>
  <c r="I61" i="8"/>
  <c r="I62" i="8"/>
  <c r="I63" i="8"/>
  <c r="I64" i="8"/>
  <c r="I65" i="8"/>
  <c r="I66" i="8"/>
  <c r="I67" i="8"/>
  <c r="I68" i="8"/>
  <c r="I69" i="8"/>
  <c r="I59" i="8"/>
  <c r="I47" i="8"/>
  <c r="I48" i="8"/>
  <c r="I49" i="8"/>
  <c r="I50" i="8"/>
  <c r="I51" i="8"/>
  <c r="I52" i="8"/>
  <c r="I53" i="8"/>
  <c r="I54" i="8"/>
  <c r="I55" i="8"/>
  <c r="I56" i="8"/>
  <c r="I57" i="8"/>
  <c r="I46" i="8"/>
  <c r="I34" i="8"/>
  <c r="I35" i="8"/>
  <c r="I36" i="8"/>
  <c r="I37" i="8"/>
  <c r="I38" i="8"/>
  <c r="I39" i="8"/>
  <c r="I40" i="8"/>
  <c r="I41" i="8"/>
  <c r="I42" i="8"/>
  <c r="I43" i="8"/>
  <c r="I44" i="8"/>
  <c r="I33" i="8"/>
  <c r="G45" i="8"/>
  <c r="D45" i="8"/>
  <c r="I21" i="8"/>
  <c r="I22" i="8"/>
  <c r="I23" i="8"/>
  <c r="I24" i="8"/>
  <c r="I25" i="8"/>
  <c r="I26" i="8"/>
  <c r="I27" i="8"/>
  <c r="I28" i="8"/>
  <c r="I29" i="8"/>
  <c r="I30" i="8"/>
  <c r="I31" i="8"/>
  <c r="I20" i="8"/>
  <c r="I10" i="8"/>
  <c r="I11" i="8"/>
  <c r="I12" i="8"/>
  <c r="I13" i="8"/>
  <c r="I14" i="8"/>
  <c r="I15" i="8"/>
  <c r="I16" i="8"/>
  <c r="I17" i="8"/>
  <c r="I18" i="8"/>
  <c r="G19" i="8"/>
  <c r="F19" i="8"/>
  <c r="D19" i="8"/>
  <c r="I8" i="8"/>
  <c r="I9" i="8"/>
  <c r="I7" i="8"/>
  <c r="F71" i="8"/>
  <c r="D71" i="8"/>
  <c r="G58" i="8"/>
  <c r="G71" i="8" s="1"/>
  <c r="F58" i="8"/>
  <c r="D58" i="8"/>
  <c r="F45" i="8"/>
  <c r="G32" i="8"/>
  <c r="F32" i="8"/>
  <c r="D32" i="8"/>
  <c r="G72" i="12" l="1"/>
  <c r="F72" i="12"/>
  <c r="I72" i="12"/>
  <c r="D72" i="12"/>
  <c r="I71" i="8"/>
  <c r="I58" i="8"/>
  <c r="I45" i="8"/>
  <c r="I32" i="8"/>
  <c r="I73" i="8"/>
  <c r="I19" i="8"/>
  <c r="F72" i="8"/>
  <c r="G72" i="8"/>
  <c r="I72"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tc={AB499A42-FCA8-4CDF-A614-5D3E61EDD830}</author>
    <author>tc={FFCECCB8-A336-4659-8082-3AEE4020E89B}</author>
    <author>tc={70AED71B-B2CC-4C6F-8E52-650992D9219B}</author>
    <author>tc={386CC012-93BF-4A60-A83E-56F3724E3F2F}</author>
    <author>tc={E955FAD9-ECC1-4FB0-9D15-A37473BAD609}</author>
    <author>tc={E45A9A7C-8673-4AD7-812D-E2D6AC471B01}</author>
    <author>tc={3458C2ED-5663-4D7B-996D-9D5D1A5B6BB2}</author>
    <author>tc={DE4A816F-40C7-4784-98F7-1EF5A59BDB3F}</author>
    <author>tc={4D706761-A738-45F3-9FBA-051E1276C1C3}</author>
    <author>tc={6B3F002F-412B-40B0-924A-0A1759DA349D}</author>
    <author>tc={003AA199-7154-473D-865E-0F7A5F33EE47}</author>
    <author>tc={5E463AD4-DB30-4D9C-8797-66BD0EBC24C0}</author>
    <author>tc={D4384BB6-EFB1-49F7-BB1A-19DABA13ECCE}</author>
    <author>tc={B605551F-7DFF-4AD0-9634-3DC0B6EAD3D4}</author>
  </authors>
  <commentList>
    <comment ref="B3" authorId="0" shapeId="0" xr:uid="{AB499A42-FCA8-4CDF-A614-5D3E61EDD830}">
      <text>
        <t>[Threaded comment]
Your version of Excel allows you to read this threaded comment; however, any edits to it will get removed if the file is opened in a newer version of Excel. Learn more: https://go.microsoft.com/fwlink/?linkid=870924
Comment:
    A few may have 2 if they have mutiple functions in different engineering disciplines - refer to Guide: maintenance of competence section 7.2</t>
      </text>
    </comment>
    <comment ref="B4" authorId="1" shapeId="0" xr:uid="{FFCECCB8-A336-4659-8082-3AEE4020E89B}">
      <text>
        <t>[Threaded comment]
Your version of Excel allows you to read this threaded comment; however, any edits to it will get removed if the file is opened in a newer version of Excel. Learn more: https://go.microsoft.com/fwlink/?linkid=870924
Comment:
    this number will be verified against the Resources Regulator records</t>
      </text>
    </comment>
    <comment ref="B5" authorId="2" shapeId="0" xr:uid="{70AED71B-B2CC-4C6F-8E52-650992D9219B}">
      <text>
        <t>[Threaded comment]
Your version of Excel allows you to read this threaded comment; however, any edits to it will get removed if the file is opened in a newer version of Excel. Learn more: https://go.microsoft.com/fwlink/?linkid=870924
Comment:
    this is the date from which you will calculate everything for each subsequent year</t>
      </text>
    </comment>
    <comment ref="B6" authorId="3" shapeId="0" xr:uid="{386CC012-93BF-4A60-A83E-56F3724E3F2F}">
      <text>
        <t>[Threaded comment]
Your version of Excel allows you to read this threaded comment; however, any edits to it will get removed if the file is opened in a newer version of Excel. Learn more: https://go.microsoft.com/fwlink/?linkid=870924
Comment:
    helpful at top of log, especially if the Regulator audits you prior to the end of your certificate, but it can be left to your first and last date of entry in your log.</t>
      </text>
    </comment>
    <comment ref="B9" authorId="4" shapeId="0" xr:uid="{E955FAD9-ECC1-4FB0-9D15-A37473BAD609}">
      <text>
        <t>[Threaded comment]
Your version of Excel allows you to read this threaded comment; however, any edits to it will get removed if the file is opened in a newer version of Excel. Learn more: https://go.microsoft.com/fwlink/?linkid=870924
Comment:
    avoid using site specific words and too many abbreviations or slang</t>
      </text>
    </comment>
    <comment ref="B10" authorId="5" shapeId="0" xr:uid="{E45A9A7C-8673-4AD7-812D-E2D6AC471B01}">
      <text>
        <t>[Threaded comment]
Your version of Excel allows you to read this threaded comment; however, any edits to it will get removed if the file is opened in a newer version of Excel. Learn more: https://go.microsoft.com/fwlink/?linkid=870924
Comment:
    dont miss a column or the allocations dont add up to the total hours</t>
      </text>
    </comment>
    <comment ref="B12" authorId="6" shapeId="0" xr:uid="{3458C2ED-5663-4D7B-996D-9D5D1A5B6BB2}">
      <text>
        <t>[Threaded comment]
Your version of Excel allows you to read this threaded comment; however, any edits to it will get removed if the file is opened in a newer version of Excel. Learn more: https://go.microsoft.com/fwlink/?linkid=870924
Comment:
    should be in date order and if two activities are claimed for the same date, make sure that it is understandable</t>
      </text>
    </comment>
    <comment ref="B13" authorId="7" shapeId="0" xr:uid="{DE4A816F-40C7-4784-98F7-1EF5A59BDB3F}">
      <text>
        <t>[Threaded comment]
Your version of Excel allows you to read this threaded comment; however, any edits to it will get removed if the file is opened in a newer version of Excel. Learn more: https://go.microsoft.com/fwlink/?linkid=870924
Comment:
    in an audit you will be asked for at least 4 items for 4 separate activities, sometimes for activities that appear questionable. When you supply them make sure the titles of the files match to the activities so it is clear</t>
      </text>
    </comment>
    <comment ref="B14" authorId="8" shapeId="0" xr:uid="{4D706761-A738-45F3-9FBA-051E1276C1C3}">
      <text>
        <t>[Threaded comment]
Your version of Excel allows you to read this threaded comment; however, any edits to it will get removed if the file is opened in a newer version of Excel. Learn more: https://go.microsoft.com/fwlink/?linkid=870924
Comment:
    Each year is from date of issue of certificate</t>
      </text>
    </comment>
    <comment ref="B15" authorId="9" shapeId="0" xr:uid="{6B3F002F-412B-40B0-924A-0A1759DA349D}">
      <text>
        <t>[Threaded comment]
Your version of Excel allows you to read this threaded comment; however, any edits to it will get removed if the file is opened in a newer version of Excel. Learn more: https://go.microsoft.com/fwlink/?linkid=870924
Comment:
    There are some types of informal learning that have a maximum of 20 hrs that can be claimed in total over the 5 years of the certificate (eg. reading, forums/seminars). You can manually track this by adding columns for each, or an app can do this. Or you can rely on an app which tracks it and claims 0 when you exceed it. Either way you have to manage it to comply.</t>
      </text>
    </comment>
    <comment ref="B20" authorId="10" shapeId="0" xr:uid="{003AA199-7154-473D-865E-0F7A5F33EE47}">
      <text>
        <t>[Threaded comment]
Your version of Excel allows you to read this threaded comment; however, any edits to it will get removed if the file is opened in a newer version of Excel. Learn more: https://go.microsoft.com/fwlink/?linkid=870924
Comment:
    Refer to gazette schedule 1 section 7, or Guide to maintenance of competence: section 6</t>
      </text>
    </comment>
    <comment ref="B22" authorId="11" shapeId="0" xr:uid="{5E463AD4-DB30-4D9C-8797-66BD0EBC24C0}">
      <text>
        <t>[Threaded comment]
Your version of Excel allows you to read this threaded comment; however, any edits to it will get removed if the file is opened in a newer version of Excel. Learn more: https://go.microsoft.com/fwlink/?linkid=870924
Comment:
    Refer to gazette schedule 1 section 7, or Guide to maintenance of competence: section 6</t>
      </text>
    </comment>
    <comment ref="B24" authorId="12" shapeId="0" xr:uid="{D4384BB6-EFB1-49F7-BB1A-19DABA13ECCE}">
      <text>
        <t>[Threaded comment]
Your version of Excel allows you to read this threaded comment; however, any edits to it will get removed if the file is opened in a newer version of Excel. Learn more: https://go.microsoft.com/fwlink/?linkid=870924
Comment:
    Refer to Guide: maintenance of competence section 7</t>
      </text>
    </comment>
    <comment ref="B28" authorId="13" shapeId="0" xr:uid="{B605551F-7DFF-4AD0-9634-3DC0B6EAD3D4}">
      <text>
        <t>[Threaded comment]
Your version of Excel allows you to read this threaded comment; however, any edits to it will get removed if the file is opened in a newer version of Excel. Learn more: https://go.microsoft.com/fwlink/?linkid=870924
Comment:
    Details can be updated directly through the Resources Regulator portal in the Mine Workers section</t>
      </text>
    </comment>
  </commentList>
</comments>
</file>

<file path=xl/sharedStrings.xml><?xml version="1.0" encoding="utf-8"?>
<sst xmlns="http://schemas.openxmlformats.org/spreadsheetml/2006/main" count="388" uniqueCount="185">
  <si>
    <t xml:space="preserve">Summarised from Resources Regulator - Guide to maintenance of competence (ver August 2025) </t>
  </si>
  <si>
    <t>Number</t>
  </si>
  <si>
    <t>Title</t>
  </si>
  <si>
    <t>Notes on eligibility from gazette/Guide to MOC with clarification (all require evidence)</t>
  </si>
  <si>
    <t>Evidence required as part of that for each individual one eg. RTO certificate, email, agenda or training record from mine operator</t>
  </si>
  <si>
    <t>None</t>
  </si>
  <si>
    <t>Formal learning types:</t>
  </si>
  <si>
    <t>Note: all formal learning must comply with criteria (former formal training courses one)</t>
  </si>
  <si>
    <t>Evidence required in order of preference (summary - see Guide for details)</t>
  </si>
  <si>
    <t>=======================================</t>
  </si>
  <si>
    <t>Seminars, webinars, conferences, forums</t>
  </si>
  <si>
    <t>Actual hours (excluding administration, travel time and breaks)</t>
  </si>
  <si>
    <t>a) attendance certificate b) email registration c) payment d) picture eg. agenda</t>
  </si>
  <si>
    <t xml:space="preserve">External training </t>
  </si>
  <si>
    <t>a) course completion eg. certifcate b) picture of content c) payment d) registration email</t>
  </si>
  <si>
    <t>Completing study towards tertiary qualifications</t>
  </si>
  <si>
    <t>Same as for type 1 above, with meaning in gazette - MOC Guide 8.4.2 (relevant and face to face essentially)</t>
  </si>
  <si>
    <t>a) attendances record b) notification of assessments completion c) required reading or excursions d) course content</t>
  </si>
  <si>
    <t>In house formal training courses within an organisation</t>
  </si>
  <si>
    <t>a) course completion eg. certifcate b) electronic calendar c) picture of content d) diary or calendar notes on attendance</t>
  </si>
  <si>
    <t>OEM formal training courses</t>
  </si>
  <si>
    <t>Actual hours up to 20 hours anytime in the 5 year period of the certificate from the date of commmencement</t>
  </si>
  <si>
    <t>As above for in house informal training courses</t>
  </si>
  <si>
    <t>Mines Rescue Brigades formal training courses or similar*</t>
  </si>
  <si>
    <t>Informal learning types:</t>
  </si>
  <si>
    <t>Notes on eligibility from Guide and clarification (require evidence unless stated)</t>
  </si>
  <si>
    <t>========================================</t>
  </si>
  <si>
    <t>Reading</t>
  </si>
  <si>
    <t>No evidence required</t>
  </si>
  <si>
    <t>Relevant field trips (eg. visiting other mines to see alternative methods of mining</t>
  </si>
  <si>
    <t xml:space="preserve">Actual hours up to 20 hours anytime in the 5 year period of the certificate from the date of commmencement (maximum 2 hours per field trip) </t>
  </si>
  <si>
    <t xml:space="preserve">Delivering or participating in workplace mentoring </t>
  </si>
  <si>
    <t>a) copies of training records or reports. Or extracts from mentoring program</t>
  </si>
  <si>
    <t>Participation in emergency response exercises or drills.</t>
  </si>
  <si>
    <t>a) participation or completion document b) email or electronic calendar entry for attendance c) content picture d) diary or calendar entry for event</t>
  </si>
  <si>
    <t>Organised meetings / sessions between mines / mine operators to share learnings</t>
  </si>
  <si>
    <t>a) mine records b) email or calendar of attendance c) copy of content picture d) diary or calendar notes on attendance</t>
  </si>
  <si>
    <t>Attending relevant industry expos</t>
  </si>
  <si>
    <t>a) attendances record b) email or document of attendance c) payment of fee d) copy of content d) copy of electronic or written diary</t>
  </si>
  <si>
    <t>Mines Rescue Brigades person exercises.</t>
  </si>
  <si>
    <t>Participation in risk assessments</t>
  </si>
  <si>
    <t>Actual hours up to 20 hours anytime in the 5 year period of the certificate from the date of commmencement, but not day to day activities such as task focused risk assessment eg. Take 5</t>
  </si>
  <si>
    <t xml:space="preserve">a) ris assessment record b) references in principal control plans or hazard mgmt plans c) document control records </t>
  </si>
  <si>
    <t>Development or review of principal hazard management plans, or principal control plans.</t>
  </si>
  <si>
    <t>a) extract from plan b) records of preparation c) document control records</t>
  </si>
  <si>
    <t>Participation in conducting investigations into incidents reportable under WHS legislation</t>
  </si>
  <si>
    <t>a) extract from records b) email or electronic calendar of attendance c) investigation plan d) diary or calendar notes either electronic or written</t>
  </si>
  <si>
    <t>Attending industry representative meetings (see Guide for list eg. Examiner)</t>
  </si>
  <si>
    <t>a) certificate of attendance b) minutes or sign in sheets c) email or document of attendance d) content picture e) electronic or written diary</t>
  </si>
  <si>
    <t>Delivering industry seminars/workshops.</t>
  </si>
  <si>
    <t>a) email or copy of electronic calendar of attendance b) event documents c) technical papers or handouts</t>
  </si>
  <si>
    <t xml:space="preserve">Delivery of formal industry seminars, webinars, conferences or workshops with health and safety content, such as those run by industry or related organisations. </t>
  </si>
  <si>
    <t>a) training records b) email or electronic calendar c) document for content</t>
  </si>
  <si>
    <t>Interactions between regulator staff and individuals for information and education programs (including assessments and meetings but not enforcement action - refer Guide)</t>
  </si>
  <si>
    <t xml:space="preserve">a) certificate of attendance  or sign in sheets b) electronic calendar or online booking confirmation c) document of content. Note includes compliance matters but not enforcement. </t>
  </si>
  <si>
    <t>Developing or implementing or auditing or reviewing Safety Management System.</t>
  </si>
  <si>
    <t>a) Extracts from SMS showing your involvement e.g. document reviewer Note: extracts may include title page and where your name appears
 b) Records for the development, implementing or auditing or reviewing of the SMS showing your name and nature of involvement, such as minutes and sign on sheets c) Document control records that show your involvement</t>
  </si>
  <si>
    <t>Overseeing the development or implementation or reviewing or auditing of the Safety Management System.</t>
  </si>
  <si>
    <t>a) Extracts from SMS showing your involvement e.g. document reviewer Note: extracts may include title page and where your name appears
b) Records for overseeing the development or implementation or reviewing or auditing of the SMS showing your name and nature of involvement, such as minutes and sign on sheets c) Document control records that show your involvementAs above</t>
  </si>
  <si>
    <t>Developing or implementing or auditing or reviewing WHS policies, procedures, instructions or safe work method statements.</t>
  </si>
  <si>
    <t>a) Extracts from documents showing your involvement e.g. document reviewer Note: extracts may include title page and where your name appears
b) Records for the development, implementing or auditing or reviewing of WHS policies, procedures, instructions or safe work method  statements showing your name and nature of involvement, such as minutes and sign on sheets c) Document control records that show your involvement</t>
  </si>
  <si>
    <t>Overseeing the development or implementation or auditing or reviewing specific control measures required by WHS laws.</t>
  </si>
  <si>
    <t>a) Extracts from documents showing your involvement e.g. document reviewer Note: extracts may include title page and where your name appears
b) Records for the development or implementing or auditing or reviewing of specific control measures showing your name and nature of involvement, such as minutes and sign on sheets  c) Document control records that show your involvement</t>
  </si>
  <si>
    <t>Developing or implementing or auditing or reviewing specific control measures required by WHS Laws.</t>
  </si>
  <si>
    <t>Subject Type</t>
  </si>
  <si>
    <t>Area Type</t>
  </si>
  <si>
    <t>Statutory function</t>
  </si>
  <si>
    <t>Total hrs over 5 years</t>
  </si>
  <si>
    <t>Mining &amp; WHS</t>
  </si>
  <si>
    <t>Legislation</t>
  </si>
  <si>
    <t>General WHS</t>
  </si>
  <si>
    <t>Safety Management Systems</t>
  </si>
  <si>
    <t>Mining engineering manager</t>
  </si>
  <si>
    <t>Principal Hazards</t>
  </si>
  <si>
    <t>Emergency Management</t>
  </si>
  <si>
    <t>Undermanager</t>
  </si>
  <si>
    <t>Principal Control Plans</t>
  </si>
  <si>
    <t>Leadership &amp; Management</t>
  </si>
  <si>
    <t>Deputy</t>
  </si>
  <si>
    <t>Specific Control Measures</t>
  </si>
  <si>
    <t>Ventilation Officer</t>
  </si>
  <si>
    <t>Dust control measures auditor</t>
  </si>
  <si>
    <t>Electrical/Mechanical engineering manager of underground coal mines</t>
  </si>
  <si>
    <t>Electrical/Mechanical engineer of coal mines</t>
  </si>
  <si>
    <t>Open cut examiner</t>
  </si>
  <si>
    <t>Underground mine supervisor</t>
  </si>
  <si>
    <t>Quarry Manager</t>
  </si>
  <si>
    <t>Resources Regulator recommended maintenance of competence logbook for revised scheme from 1 October 2025</t>
  </si>
  <si>
    <t xml:space="preserve">Name: </t>
  </si>
  <si>
    <t>Statutory function (highest): (select from drop down menu)</t>
  </si>
  <si>
    <t xml:space="preserve">All holders can use this template. Those with certificate logs completed prior to or current at 1 October 2025 can choose to use the other template to comply with the former scheme.
</t>
  </si>
  <si>
    <t>Practising certificate number:</t>
  </si>
  <si>
    <t>Practising certificate period:       /  /    to         /  /</t>
  </si>
  <si>
    <t>Activity Date</t>
  </si>
  <si>
    <t>Activity - describe what you are claiming to show that it complies (refer Guide for wording and ensure it is claimable)</t>
  </si>
  <si>
    <t>Groups of competence</t>
  </si>
  <si>
    <t>Learning type reference (select from drop down menu)</t>
  </si>
  <si>
    <t>Total hours claimed</t>
  </si>
  <si>
    <t>1. Mining WHS Systems</t>
  </si>
  <si>
    <t>2. Legislation, emergency &amp; leadership mgmt.</t>
  </si>
  <si>
    <t>3. WHS - topics</t>
  </si>
  <si>
    <t>Subject (select from drop down menu)</t>
  </si>
  <si>
    <t>Hours</t>
  </si>
  <si>
    <t>Area (select from drop down menu)</t>
  </si>
  <si>
    <t xml:space="preserve"> </t>
  </si>
  <si>
    <t>Year 1</t>
  </si>
  <si>
    <t>Subtotal</t>
  </si>
  <si>
    <t>Year 2</t>
  </si>
  <si>
    <t>Year 3</t>
  </si>
  <si>
    <t>Year 4</t>
  </si>
  <si>
    <t>Year 5</t>
  </si>
  <si>
    <t>Years 1 - 5</t>
  </si>
  <si>
    <t>Grand total</t>
  </si>
  <si>
    <t>Minimum hours of learning over 5 years for groups 1 - 2, maximum for Group 3</t>
  </si>
  <si>
    <t xml:space="preserve">Summarised from Resources Regulator - Guide to maintenance of competence (ver March 2021) </t>
  </si>
  <si>
    <t>Key: yellow indicates learning type where maximum 20 hours can be claimed in the 5 years from date of certificate granted</t>
  </si>
  <si>
    <t>Summary of evidence required in order of preference (see Guide to Maintenance of competence for details)</t>
  </si>
  <si>
    <t>Formal learning types</t>
  </si>
  <si>
    <t>Note: all formal learning must now comply with criteria (former formal training courses only criteria)</t>
  </si>
  <si>
    <t>seminars, webinars, conferences, forums</t>
  </si>
  <si>
    <t>Actual hours (not travelling, breaks etc)</t>
  </si>
  <si>
    <t>Actual hours (not travelling, breaks)</t>
  </si>
  <si>
    <t>Same as for type 1 above</t>
  </si>
  <si>
    <t>Actual hours up to 20 hours anytime in the 5 year period of the certificate  from the date of commmencement</t>
  </si>
  <si>
    <t>Informal learning types</t>
  </si>
  <si>
    <t xml:space="preserve">Actual hours up to 20 hours anytime in the 5 year period of the certificate  from the date of commmencement (maximum 2 hours per field trip) </t>
  </si>
  <si>
    <t>Actual hours up to 20 hours anytime in the 5 year period of the certificate  from the date of commmencement, but not day to day activities such as task focused risk assessment eg. Take 5</t>
  </si>
  <si>
    <t>Actual hours (excluding administration and travel time)</t>
  </si>
  <si>
    <t>the delivery of in-house formal training courses</t>
  </si>
  <si>
    <t>a) Extracts from SMS showing your involvement e.g. document reviewer 
Note: extracts may only include title page and where your name appears
 b) Records for the development, implementing or auditing or reviewing of the SMS showing your name and nature of involvement, such as minutes and sign on sheets c) Document control records that show your involvement</t>
  </si>
  <si>
    <t>a) Extracts from documents showing your involvement e.g. document reviewer Note: extracts may only be title page and where your name appears
b) Records for the development, implementing or auditing or reviewing of WHS policies, procedures, instructions or safe work method  statements showing your name and nature of involvement, such as minutes and sign on sheets c) Document control records that show your involvement</t>
  </si>
  <si>
    <t>a) Extracts from documents showing your involvement e.g. document reviewer Note: extracts may only include title page and where your name appears
b) Records for the development or implementing or auditing or reviewing of specific control measures showing your name and nature of involvement, such as minutes and sign on sheets  c) Document control records that show your involvement</t>
  </si>
  <si>
    <t>Andrew Palmer</t>
  </si>
  <si>
    <t>All holders can use this template. Those with certificate logs completed prior to or current at 1 October 2025 can choose to use the other template  to comply with the former scheme</t>
  </si>
  <si>
    <t>Practising certificate period:       13/3/2023    to       13/3/2028</t>
  </si>
  <si>
    <t>ANTS training course, by Human Skills (RTO) at ABC mine</t>
  </si>
  <si>
    <t>ABC Coal, had a stop work meeting at all sites for the high number of deaths and high potential incidents across the industry and  relevance to near miss incidents on our own site. We also had site training on our level one person task risk assessment ( SLAM ) and the expectations of triggers for a group risk assessment or a level two risk assessment ( JSA ).</t>
  </si>
  <si>
    <t>Workshop on practising certificates, Resources Regulator, Mudgee
* how to apply for certificate
* when to apply by
* records and evidence for learning
* auditing</t>
  </si>
  <si>
    <t xml:space="preserve">ABC Mine Supervisor training day with the following topics: </t>
  </si>
  <si>
    <r>
      <t>WHC</t>
    </r>
    <r>
      <rPr>
        <sz val="11"/>
        <rFont val="Calibri"/>
        <family val="2"/>
        <scheme val="minor"/>
      </rPr>
      <t>-ASS-OC</t>
    </r>
    <r>
      <rPr>
        <sz val="11"/>
        <color theme="1"/>
        <rFont val="Calibri"/>
        <family val="2"/>
        <scheme val="minor"/>
      </rPr>
      <t>-Incident &amp; Hazard Mgmt training course,</t>
    </r>
    <r>
      <rPr>
        <sz val="11"/>
        <color rgb="FFFF0000"/>
        <rFont val="Calibri"/>
        <family val="2"/>
        <scheme val="minor"/>
      </rPr>
      <t xml:space="preserve"> </t>
    </r>
  </si>
  <si>
    <t xml:space="preserve"> Emergency Mgmt, Hot Tyre, Chemical &amp; Hydrocarbon Spill Response, Lightning </t>
  </si>
  <si>
    <t>Alcohol and Other Drugs / Fatigue / Injury Management / Manual Tasks / PPE</t>
  </si>
  <si>
    <t>WHC-ASS-OC-Risk Management</t>
  </si>
  <si>
    <t>This was in safety interactions or planned task observation (PTO) training for my role as OCE at ABC mine. This training also included conflict resolution training.</t>
  </si>
  <si>
    <t>As an OCE for the crew helped deliver with health and safety department a half hour presentation on ABC Mines update to the principle hazard dust and other airborne contaminants 
All so a half hour presentation on ABC mines update to there Lightning management plan.</t>
  </si>
  <si>
    <t>Read the report released by the department on the investigation in the fatal collision between a 793D haul truck and a LV at Ravensworth open cut</t>
  </si>
  <si>
    <t>Hazard ID, Management &amp; Reporting Training by ABC mine</t>
  </si>
  <si>
    <t>Minimum hours of learning over 5 years</t>
  </si>
  <si>
    <t>Check</t>
  </si>
  <si>
    <t>Guidance</t>
  </si>
  <si>
    <t>Response - Yes / No</t>
  </si>
  <si>
    <t>If no, detail actions to correct</t>
  </si>
  <si>
    <t>Action completed (if applicable)</t>
  </si>
  <si>
    <t>1. Is your log set up with details to help you manage it and make it identifiable for an audit?</t>
  </si>
  <si>
    <t>a) full name</t>
  </si>
  <si>
    <r>
      <rPr>
        <b/>
        <sz val="11"/>
        <color theme="1"/>
        <rFont val="Calibri"/>
        <family val="2"/>
        <scheme val="minor"/>
      </rPr>
      <t>b) statutory function(s):</t>
    </r>
    <r>
      <rPr>
        <sz val="11"/>
        <color theme="1"/>
        <rFont val="Calibri"/>
        <family val="2"/>
        <scheme val="minor"/>
      </rPr>
      <t xml:space="preserve"> highest statutory function that you are required to satisfy </t>
    </r>
  </si>
  <si>
    <t>c) practising certificate number</t>
  </si>
  <si>
    <t>d) grant date of certificate</t>
  </si>
  <si>
    <r>
      <rPr>
        <b/>
        <sz val="11"/>
        <color theme="1"/>
        <rFont val="Calibri"/>
        <family val="2"/>
        <scheme val="minor"/>
      </rPr>
      <t>e) period:</t>
    </r>
    <r>
      <rPr>
        <sz val="11"/>
        <color theme="1"/>
        <rFont val="Calibri"/>
        <family val="2"/>
        <scheme val="minor"/>
      </rPr>
      <t xml:space="preserve"> date log commenced to date of last claim or certificate expiry date</t>
    </r>
  </si>
  <si>
    <r>
      <rPr>
        <b/>
        <sz val="11"/>
        <color theme="1"/>
        <rFont val="Calibri"/>
        <family val="2"/>
        <scheme val="minor"/>
      </rPr>
      <t>f) other</t>
    </r>
    <r>
      <rPr>
        <sz val="11"/>
        <color theme="1"/>
        <rFont val="Calibri"/>
        <family val="2"/>
        <scheme val="minor"/>
      </rPr>
      <t xml:space="preserve"> eg. column headings to make clearer</t>
    </r>
  </si>
  <si>
    <t>2. Is your log fully completed?</t>
  </si>
  <si>
    <t>Have a system to regularly record while you remember, and check it, even if downloaded from an app or your employers records</t>
  </si>
  <si>
    <r>
      <rPr>
        <b/>
        <sz val="11"/>
        <color theme="1"/>
        <rFont val="Calibri"/>
        <family val="2"/>
        <scheme val="minor"/>
      </rPr>
      <t>a) Activity description:</t>
    </r>
    <r>
      <rPr>
        <sz val="11"/>
        <color theme="1"/>
        <rFont val="Calibri"/>
        <family val="2"/>
        <scheme val="minor"/>
      </rPr>
      <t xml:space="preserve"> clear enough for an external &amp;  non mining person, and relevant to claim?</t>
    </r>
  </si>
  <si>
    <r>
      <rPr>
        <b/>
        <sz val="11"/>
        <color theme="1"/>
        <rFont val="Calibri"/>
        <family val="2"/>
        <scheme val="minor"/>
      </rPr>
      <t xml:space="preserve">b) Hours: </t>
    </r>
    <r>
      <rPr>
        <sz val="11"/>
        <color theme="1"/>
        <rFont val="Calibri"/>
        <family val="2"/>
        <scheme val="minor"/>
      </rPr>
      <t>each activity is the number of hours written in at least 2 columns (Group, total hours) with no conflicting double ups</t>
    </r>
  </si>
  <si>
    <r>
      <rPr>
        <b/>
        <sz val="11"/>
        <color theme="1"/>
        <rFont val="Calibri"/>
        <family val="2"/>
        <scheme val="minor"/>
      </rPr>
      <t xml:space="preserve">c) Learning type: </t>
    </r>
    <r>
      <rPr>
        <sz val="11"/>
        <color theme="1"/>
        <rFont val="Calibri"/>
        <family val="2"/>
        <scheme val="minor"/>
      </rPr>
      <t>do you have a column for the number of the type of learning to show it is claimable and correct</t>
    </r>
  </si>
  <si>
    <r>
      <rPr>
        <b/>
        <sz val="11"/>
        <color theme="1"/>
        <rFont val="Calibri"/>
        <family val="2"/>
        <scheme val="minor"/>
      </rPr>
      <t xml:space="preserve">d) Log order: </t>
    </r>
    <r>
      <rPr>
        <sz val="11"/>
        <color theme="1"/>
        <rFont val="Calibri"/>
        <family val="2"/>
        <scheme val="minor"/>
      </rPr>
      <t>date order ok? No conflicts between activities.</t>
    </r>
  </si>
  <si>
    <r>
      <rPr>
        <b/>
        <sz val="11"/>
        <color theme="1"/>
        <rFont val="Calibri"/>
        <family val="2"/>
        <scheme val="minor"/>
      </rPr>
      <t xml:space="preserve">e) Evidence: </t>
    </r>
    <r>
      <rPr>
        <sz val="11"/>
        <color theme="1"/>
        <rFont val="Calibri"/>
        <family val="2"/>
        <scheme val="minor"/>
      </rPr>
      <t xml:space="preserve">do you have as required, securely &amp; referenced for each claim and in addition:
i) formal learning criteria
</t>
    </r>
  </si>
  <si>
    <t>3. Are you managing your claims over the 5 years to comply with claims of learning in at least 3 years?</t>
  </si>
  <si>
    <t xml:space="preserve">This is crucial otherwise you may not be able to correct the shortfall after 3 years. </t>
  </si>
  <si>
    <r>
      <rPr>
        <b/>
        <sz val="11"/>
        <rFont val="Calibri"/>
        <family val="2"/>
        <scheme val="minor"/>
      </rPr>
      <t>a) Learning type caps:</t>
    </r>
    <r>
      <rPr>
        <sz val="11"/>
        <rFont val="Calibri"/>
        <family val="2"/>
        <scheme val="minor"/>
      </rPr>
      <t xml:space="preserve"> are you managing a maximum of 20 hours for some recognised  types:
1) an app claims 0 if over 20
2) specific column if used by holder eg. 20 hr caps
3) cell comments if applicable eg. claim 1 of hours to then total up to 20
4. highlight colour for same learning type if applicable</t>
    </r>
  </si>
  <si>
    <r>
      <rPr>
        <b/>
        <sz val="11"/>
        <color theme="1"/>
        <rFont val="Calibri"/>
        <family val="2"/>
        <scheme val="minor"/>
      </rPr>
      <t xml:space="preserve">b) Totals: </t>
    </r>
    <r>
      <rPr>
        <sz val="11"/>
        <color theme="1"/>
        <rFont val="Calibri"/>
        <family val="2"/>
        <scheme val="minor"/>
      </rPr>
      <t>have you not  exceeded 40% of total hours claimed in any one year</t>
    </r>
  </si>
  <si>
    <r>
      <rPr>
        <b/>
        <sz val="11"/>
        <color theme="1"/>
        <rFont val="Calibri"/>
        <family val="2"/>
        <scheme val="minor"/>
      </rPr>
      <t xml:space="preserve">c) Groups: </t>
    </r>
    <r>
      <rPr>
        <sz val="11"/>
        <color theme="1"/>
        <rFont val="Calibri"/>
        <family val="2"/>
        <scheme val="minor"/>
      </rPr>
      <t>how you are tracking for each group of competence minimum (1 &amp; 2) or maximum for 3</t>
    </r>
  </si>
  <si>
    <r>
      <rPr>
        <b/>
        <sz val="11"/>
        <color theme="1"/>
        <rFont val="Calibri"/>
        <family val="2"/>
        <scheme val="minor"/>
      </rPr>
      <t>d) Multiple functions</t>
    </r>
    <r>
      <rPr>
        <sz val="11"/>
        <color theme="1"/>
        <rFont val="Calibri"/>
        <family val="2"/>
        <scheme val="minor"/>
      </rPr>
      <t xml:space="preserve"> (if applicable): separate worksheet for each highest function discipline or new function if a new one added to certificate</t>
    </r>
  </si>
  <si>
    <r>
      <rPr>
        <b/>
        <sz val="11"/>
        <color theme="1"/>
        <rFont val="Calibri"/>
        <family val="2"/>
        <scheme val="minor"/>
      </rPr>
      <t>e) Safety factor:</t>
    </r>
    <r>
      <rPr>
        <sz val="11"/>
        <color theme="1"/>
        <rFont val="Calibri"/>
        <family val="2"/>
        <scheme val="minor"/>
      </rPr>
      <t xml:space="preserve"> have you allowed for an activity to be rejected, so you still comply?</t>
    </r>
  </si>
  <si>
    <t>4. Are you on track or have complied at the end of the certificate period?</t>
  </si>
  <si>
    <r>
      <rPr>
        <b/>
        <sz val="11"/>
        <color theme="1"/>
        <rFont val="Calibri"/>
        <family val="2"/>
        <scheme val="minor"/>
      </rPr>
      <t xml:space="preserve">a) Groups of learning: </t>
    </r>
    <r>
      <rPr>
        <sz val="11"/>
        <color theme="1"/>
        <rFont val="Calibri"/>
        <family val="2"/>
        <scheme val="minor"/>
      </rPr>
      <t>of the total hours required:
i.</t>
    </r>
    <r>
      <rPr>
        <u/>
        <sz val="11"/>
        <color theme="1"/>
        <rFont val="Calibri"/>
        <family val="2"/>
        <scheme val="minor"/>
      </rPr>
      <t xml:space="preserve"> minimum </t>
    </r>
    <r>
      <rPr>
        <sz val="11"/>
        <color theme="1"/>
        <rFont val="Calibri"/>
        <family val="2"/>
        <scheme val="minor"/>
      </rPr>
      <t xml:space="preserve">of 1/3 for Mining  and WHS systems </t>
    </r>
  </si>
  <si>
    <r>
      <t>ii. m</t>
    </r>
    <r>
      <rPr>
        <u/>
        <sz val="11"/>
        <color theme="1"/>
        <rFont val="Calibri"/>
        <family val="2"/>
        <scheme val="minor"/>
      </rPr>
      <t>inimum</t>
    </r>
    <r>
      <rPr>
        <sz val="11"/>
        <color theme="1"/>
        <rFont val="Calibri"/>
        <family val="2"/>
        <scheme val="minor"/>
      </rPr>
      <t xml:space="preserve"> 1/3 for Legislation and Management</t>
    </r>
  </si>
  <si>
    <r>
      <t>iii. m</t>
    </r>
    <r>
      <rPr>
        <u/>
        <sz val="11"/>
        <color theme="1"/>
        <rFont val="Calibri"/>
        <family val="2"/>
        <scheme val="minor"/>
      </rPr>
      <t>aximum</t>
    </r>
    <r>
      <rPr>
        <sz val="11"/>
        <color theme="1"/>
        <rFont val="Calibri"/>
        <family val="2"/>
        <scheme val="minor"/>
      </rPr>
      <t xml:space="preserve"> 1/3 for General WHS topics</t>
    </r>
  </si>
  <si>
    <t>iv. within group 3, the Learning from Disasters one day program or minimum 7 hours of other formal learning on disasters for  1st time holders only</t>
  </si>
  <si>
    <r>
      <rPr>
        <b/>
        <sz val="11"/>
        <color theme="1"/>
        <rFont val="Calibri"/>
        <family val="2"/>
        <scheme val="minor"/>
      </rPr>
      <t xml:space="preserve">b) total learning hours: </t>
    </r>
    <r>
      <rPr>
        <sz val="11"/>
        <color theme="1"/>
        <rFont val="Calibri"/>
        <family val="2"/>
        <scheme val="minor"/>
      </rPr>
      <t>met the minimum requirement for:
i. total amount</t>
    </r>
  </si>
  <si>
    <t>ii. Maximum 40% of total hours claimed in any one year, otherwise adjust to comply</t>
  </si>
  <si>
    <r>
      <rPr>
        <b/>
        <sz val="11"/>
        <rFont val="Calibri"/>
        <family val="2"/>
        <scheme val="minor"/>
      </rPr>
      <t>c) safety factor:</t>
    </r>
    <r>
      <rPr>
        <sz val="11"/>
        <rFont val="Calibri"/>
        <family val="2"/>
        <scheme val="minor"/>
      </rPr>
      <t xml:space="preserve"> have you allowed a percentage for an activity(s) to be rejected, so you still comply?</t>
    </r>
  </si>
  <si>
    <r>
      <rPr>
        <b/>
        <sz val="11"/>
        <color theme="1"/>
        <rFont val="Calibri"/>
        <family val="2"/>
        <scheme val="minor"/>
      </rPr>
      <t>d) Evidence:</t>
    </r>
    <r>
      <rPr>
        <sz val="11"/>
        <color theme="1"/>
        <rFont val="Calibri"/>
        <family val="2"/>
        <scheme val="minor"/>
      </rPr>
      <t xml:space="preserve"> do you have as required, securely, referenced?</t>
    </r>
  </si>
  <si>
    <t>5. Are your contact details up to date with the Regulator?
https://nswresourcesregulator.service-now.com</t>
  </si>
  <si>
    <t>It is a certificate condition that you notify of any changes to:
a) contact details
b) places at which the holder works/employer details
c) personal details such as name change
Note: details of new skills and qualifications may also be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</si>
</sst>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8"/>
      <color theme="1"/>
      <name val="Calibri"/>
      <family val="2"/>
      <scheme val="minor"/>
    </font>
    <font>
      <b/>
      <sz val="12"/>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b/>
      <sz val="11"/>
      <name val="Calibri"/>
      <family val="2"/>
      <scheme val="minor"/>
    </font>
    <font>
      <u/>
      <sz val="11"/>
      <color theme="1"/>
      <name val="Calibri"/>
      <family val="2"/>
      <scheme val="minor"/>
    </font>
    <font>
      <sz val="22"/>
      <color theme="1"/>
      <name val="Calibri"/>
      <family val="2"/>
      <scheme val="minor"/>
    </font>
    <font>
      <b/>
      <sz val="22"/>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rgb="FFFFFF00"/>
        <bgColor indexed="64"/>
      </patternFill>
    </fill>
    <fill>
      <patternFill patternType="solid">
        <fgColor theme="8" tint="0.39997558519241921"/>
        <bgColor indexed="64"/>
      </patternFill>
    </fill>
    <fill>
      <patternFill patternType="solid">
        <fgColor theme="7" tint="0.79998168889431442"/>
        <bgColor indexed="64"/>
      </patternFill>
    </fill>
  </fills>
  <borders count="6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style="medium">
        <color indexed="64"/>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bottom/>
      <diagonal/>
    </border>
    <border>
      <left style="medium">
        <color indexed="64"/>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medium">
        <color indexed="64"/>
      </left>
      <right style="medium">
        <color indexed="64"/>
      </right>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auto="1"/>
      </left>
      <right/>
      <top style="thin">
        <color auto="1"/>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2">
    <xf numFmtId="0" fontId="0" fillId="0" borderId="0" xfId="0"/>
    <xf numFmtId="0" fontId="0" fillId="0" borderId="0" xfId="0" applyAlignment="1">
      <alignment horizontal="center" wrapText="1"/>
    </xf>
    <xf numFmtId="0" fontId="0" fillId="0" borderId="12" xfId="0" applyBorder="1" applyAlignment="1">
      <alignment horizontal="left" vertical="center" wrapText="1" indent="1"/>
    </xf>
    <xf numFmtId="0" fontId="0" fillId="0" borderId="12" xfId="0" applyBorder="1"/>
    <xf numFmtId="0" fontId="16" fillId="0" borderId="12" xfId="0" applyFont="1" applyBorder="1" applyAlignment="1">
      <alignment horizontal="left" vertical="center" wrapText="1" indent="1"/>
    </xf>
    <xf numFmtId="0" fontId="0" fillId="0" borderId="12" xfId="0" applyBorder="1" applyAlignment="1">
      <alignment wrapText="1"/>
    </xf>
    <xf numFmtId="0" fontId="16" fillId="0" borderId="12" xfId="0" applyFont="1" applyBorder="1" applyAlignment="1">
      <alignment horizontal="center" vertical="center"/>
    </xf>
    <xf numFmtId="0" fontId="0" fillId="0" borderId="12" xfId="0" applyBorder="1" applyAlignment="1">
      <alignment horizontal="center"/>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0" xfId="0" applyAlignment="1">
      <alignment horizontal="center" vertical="center" wrapText="1"/>
    </xf>
    <xf numFmtId="0" fontId="20" fillId="0" borderId="12" xfId="0" applyFont="1" applyBorder="1" applyAlignment="1">
      <alignment horizontal="center" vertical="center" wrapText="1"/>
    </xf>
    <xf numFmtId="14" fontId="0" fillId="0" borderId="38" xfId="0" applyNumberFormat="1" applyBorder="1" applyAlignment="1">
      <alignment horizontal="center" vertical="center"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0" borderId="36" xfId="0" applyBorder="1" applyAlignment="1">
      <alignment horizontal="center" vertical="center" wrapText="1"/>
    </xf>
    <xf numFmtId="0" fontId="0" fillId="0" borderId="39" xfId="0" applyBorder="1" applyAlignment="1">
      <alignment horizontal="center" vertical="center" wrapText="1"/>
    </xf>
    <xf numFmtId="14" fontId="20" fillId="0" borderId="35" xfId="0" applyNumberFormat="1" applyFont="1" applyBorder="1" applyAlignment="1">
      <alignment horizontal="center" vertical="center" wrapText="1"/>
    </xf>
    <xf numFmtId="0" fontId="20" fillId="0" borderId="15" xfId="0" applyFont="1" applyBorder="1" applyAlignment="1">
      <alignment horizontal="center" vertical="center" wrapText="1"/>
    </xf>
    <xf numFmtId="14" fontId="20" fillId="0" borderId="38" xfId="0" applyNumberFormat="1" applyFont="1" applyBorder="1" applyAlignment="1">
      <alignment horizontal="center" vertical="center" wrapText="1"/>
    </xf>
    <xf numFmtId="14" fontId="0" fillId="0" borderId="0" xfId="0" applyNumberFormat="1" applyAlignment="1">
      <alignment horizontal="center" vertical="center" wrapText="1"/>
    </xf>
    <xf numFmtId="0" fontId="0" fillId="0" borderId="0" xfId="0" applyAlignment="1" applyProtection="1">
      <alignment horizontal="center" vertical="center" wrapText="1"/>
      <protection locked="0"/>
    </xf>
    <xf numFmtId="14" fontId="0" fillId="0" borderId="35" xfId="0" applyNumberFormat="1" applyBorder="1" applyAlignment="1">
      <alignment horizontal="center" vertical="center" wrapText="1"/>
    </xf>
    <xf numFmtId="14" fontId="20" fillId="0" borderId="13" xfId="0" applyNumberFormat="1" applyFont="1" applyBorder="1" applyAlignment="1">
      <alignment horizontal="center" vertical="center" wrapText="1"/>
    </xf>
    <xf numFmtId="0" fontId="20" fillId="0" borderId="46" xfId="0" applyFont="1" applyBorder="1" applyAlignment="1">
      <alignment horizontal="center" vertical="center" wrapText="1"/>
    </xf>
    <xf numFmtId="0" fontId="20" fillId="0" borderId="14" xfId="0" applyFont="1" applyBorder="1" applyAlignment="1">
      <alignment horizontal="center" vertical="center" wrapText="1"/>
    </xf>
    <xf numFmtId="0" fontId="0" fillId="0" borderId="12" xfId="0" applyBorder="1" applyAlignment="1">
      <alignment vertical="top" wrapText="1"/>
    </xf>
    <xf numFmtId="0" fontId="16" fillId="0" borderId="0" xfId="0" applyFont="1" applyAlignment="1">
      <alignment horizontal="center" vertical="center" wrapText="1"/>
    </xf>
    <xf numFmtId="0" fontId="20" fillId="0" borderId="18" xfId="0" applyFont="1" applyBorder="1" applyAlignment="1">
      <alignment vertical="center" wrapText="1"/>
    </xf>
    <xf numFmtId="0" fontId="0" fillId="0" borderId="19" xfId="0" applyBorder="1" applyAlignment="1">
      <alignment vertical="center" wrapText="1"/>
    </xf>
    <xf numFmtId="0" fontId="0" fillId="0" borderId="19" xfId="0" applyBorder="1" applyAlignment="1">
      <alignment horizontal="center"/>
    </xf>
    <xf numFmtId="0" fontId="0" fillId="0" borderId="19" xfId="0" applyBorder="1" applyAlignment="1">
      <alignment horizontal="center" vertical="center"/>
    </xf>
    <xf numFmtId="0" fontId="16" fillId="0" borderId="20" xfId="0" applyFont="1" applyBorder="1" applyAlignment="1">
      <alignment wrapText="1"/>
    </xf>
    <xf numFmtId="0" fontId="0" fillId="0" borderId="20" xfId="0" applyBorder="1" applyAlignment="1">
      <alignment wrapText="1"/>
    </xf>
    <xf numFmtId="0" fontId="0" fillId="0" borderId="49" xfId="0" applyBorder="1" applyAlignment="1">
      <alignment horizontal="center" vertical="center"/>
    </xf>
    <xf numFmtId="0" fontId="0" fillId="0" borderId="50" xfId="0" applyBorder="1" applyAlignment="1">
      <alignment vertical="top" wrapText="1"/>
    </xf>
    <xf numFmtId="0" fontId="0" fillId="0" borderId="51" xfId="0" applyBorder="1" applyAlignment="1">
      <alignment wrapText="1"/>
    </xf>
    <xf numFmtId="0" fontId="16" fillId="0" borderId="32" xfId="0" applyFont="1" applyBorder="1" applyAlignment="1">
      <alignment horizontal="center" vertical="center"/>
    </xf>
    <xf numFmtId="0" fontId="16" fillId="0" borderId="15" xfId="0" applyFont="1" applyBorder="1" applyAlignment="1">
      <alignment horizontal="left" vertical="center" wrapText="1" indent="1"/>
    </xf>
    <xf numFmtId="0" fontId="0" fillId="0" borderId="33" xfId="0" applyBorder="1" applyAlignment="1">
      <alignment vertical="top" wrapText="1"/>
    </xf>
    <xf numFmtId="0" fontId="0" fillId="0" borderId="50" xfId="0" applyBorder="1" applyAlignment="1">
      <alignment horizontal="left" vertical="center" wrapText="1" indent="1"/>
    </xf>
    <xf numFmtId="14" fontId="0" fillId="0" borderId="54" xfId="0" applyNumberFormat="1" applyBorder="1" applyAlignment="1">
      <alignment horizontal="center" vertical="center" wrapText="1"/>
    </xf>
    <xf numFmtId="0" fontId="0" fillId="0" borderId="50" xfId="0" applyBorder="1" applyAlignment="1">
      <alignment horizontal="center" vertical="center" wrapText="1"/>
    </xf>
    <xf numFmtId="0" fontId="0" fillId="0" borderId="55" xfId="0" applyBorder="1" applyAlignment="1">
      <alignment horizontal="center" vertical="center" wrapText="1"/>
    </xf>
    <xf numFmtId="0" fontId="0" fillId="0" borderId="12" xfId="0" applyBorder="1" applyAlignment="1" applyProtection="1">
      <alignment horizontal="center" vertical="center" wrapText="1"/>
      <protection locked="0"/>
    </xf>
    <xf numFmtId="0" fontId="0" fillId="0" borderId="50" xfId="0" applyBorder="1" applyAlignment="1">
      <alignment horizontal="left" vertical="top" wrapText="1"/>
    </xf>
    <xf numFmtId="0" fontId="20" fillId="0" borderId="53" xfId="0" applyFont="1" applyBorder="1" applyAlignment="1">
      <alignment horizontal="center" vertical="center" wrapText="1"/>
    </xf>
    <xf numFmtId="0" fontId="20" fillId="0" borderId="15" xfId="0" applyFont="1" applyBorder="1" applyAlignment="1">
      <alignment horizontal="left" vertical="top" wrapText="1"/>
    </xf>
    <xf numFmtId="0" fontId="20" fillId="0" borderId="12" xfId="0" applyFont="1" applyBorder="1" applyAlignment="1">
      <alignment horizontal="left" vertical="top" wrapText="1"/>
    </xf>
    <xf numFmtId="0" fontId="16" fillId="0" borderId="54" xfId="0" applyFont="1" applyBorder="1" applyAlignment="1" applyProtection="1">
      <alignment horizontal="center" vertical="center" wrapText="1"/>
      <protection locked="0"/>
    </xf>
    <xf numFmtId="0" fontId="16" fillId="0" borderId="50" xfId="0" applyFont="1" applyBorder="1" applyAlignment="1">
      <alignment horizontal="center" vertical="center" wrapText="1"/>
    </xf>
    <xf numFmtId="0" fontId="16" fillId="0" borderId="51" xfId="0" applyFont="1" applyBorder="1" applyAlignment="1">
      <alignment horizontal="center" vertical="center" wrapText="1"/>
    </xf>
    <xf numFmtId="14" fontId="20" fillId="0" borderId="52" xfId="0" applyNumberFormat="1" applyFont="1" applyBorder="1" applyAlignment="1">
      <alignment horizontal="center" vertical="center" wrapText="1"/>
    </xf>
    <xf numFmtId="0" fontId="20" fillId="0" borderId="11" xfId="0" applyFont="1" applyBorder="1" applyAlignment="1">
      <alignment horizontal="center" vertical="center" wrapText="1"/>
    </xf>
    <xf numFmtId="14" fontId="0" fillId="0" borderId="56" xfId="0" applyNumberFormat="1" applyBorder="1" applyAlignment="1">
      <alignment horizontal="center" vertical="center" wrapText="1"/>
    </xf>
    <xf numFmtId="0" fontId="0" fillId="0" borderId="57" xfId="0" applyBorder="1" applyAlignment="1">
      <alignment horizontal="left" vertical="top" wrapText="1"/>
    </xf>
    <xf numFmtId="0" fontId="0" fillId="0" borderId="57" xfId="0" applyBorder="1" applyAlignment="1" applyProtection="1">
      <alignment horizontal="center" vertical="center" wrapText="1"/>
      <protection locked="0"/>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20" fillId="0" borderId="52" xfId="0" applyFont="1" applyBorder="1" applyAlignment="1" applyProtection="1">
      <alignment horizontal="center" vertical="center" wrapText="1"/>
      <protection locked="0"/>
    </xf>
    <xf numFmtId="0" fontId="20" fillId="0" borderId="12" xfId="0" applyFont="1" applyBorder="1" applyAlignment="1" applyProtection="1">
      <alignment horizontal="center" vertical="center" wrapText="1"/>
      <protection locked="0"/>
    </xf>
    <xf numFmtId="0" fontId="20" fillId="0" borderId="48" xfId="0" applyFont="1" applyBorder="1" applyAlignment="1">
      <alignment horizontal="center" vertical="center" wrapText="1"/>
    </xf>
    <xf numFmtId="0" fontId="23" fillId="0" borderId="47" xfId="0" applyFont="1" applyBorder="1" applyAlignment="1" applyProtection="1">
      <alignment horizontal="center" vertical="center" wrapText="1"/>
      <protection locked="0"/>
    </xf>
    <xf numFmtId="0" fontId="20" fillId="0" borderId="29" xfId="0" applyFont="1" applyBorder="1" applyAlignment="1">
      <alignment horizontal="center" vertical="center" wrapText="1"/>
    </xf>
    <xf numFmtId="0" fontId="0" fillId="0" borderId="50" xfId="0" applyBorder="1" applyAlignment="1" applyProtection="1">
      <alignment horizontal="center" vertical="center" wrapText="1"/>
      <protection locked="0"/>
    </xf>
    <xf numFmtId="0" fontId="20" fillId="0" borderId="15" xfId="0" applyFont="1"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14" fontId="20" fillId="0" borderId="54" xfId="0" applyNumberFormat="1" applyFont="1" applyBorder="1" applyAlignment="1">
      <alignment horizontal="center" vertical="center" wrapText="1"/>
    </xf>
    <xf numFmtId="0" fontId="20" fillId="0" borderId="50" xfId="0" applyFont="1" applyBorder="1" applyAlignment="1">
      <alignment horizontal="left" vertical="top" wrapText="1"/>
    </xf>
    <xf numFmtId="0" fontId="20" fillId="0" borderId="50" xfId="0" applyFont="1" applyBorder="1" applyAlignment="1" applyProtection="1">
      <alignment horizontal="center" vertical="center" wrapText="1"/>
      <protection locked="0"/>
    </xf>
    <xf numFmtId="0" fontId="20" fillId="0" borderId="50" xfId="0" applyFont="1" applyBorder="1" applyAlignment="1">
      <alignment horizontal="center" vertical="center" wrapText="1"/>
    </xf>
    <xf numFmtId="0" fontId="20" fillId="0" borderId="37" xfId="0" applyFont="1" applyBorder="1" applyAlignment="1">
      <alignment horizontal="center" vertical="center" wrapText="1"/>
    </xf>
    <xf numFmtId="0" fontId="16" fillId="0" borderId="12" xfId="0" applyFont="1" applyBorder="1" applyAlignment="1">
      <alignment vertical="top" wrapText="1"/>
    </xf>
    <xf numFmtId="14" fontId="20" fillId="33" borderId="12" xfId="0" applyNumberFormat="1" applyFont="1" applyFill="1" applyBorder="1" applyAlignment="1">
      <alignment horizontal="center" vertical="center" wrapText="1"/>
    </xf>
    <xf numFmtId="0" fontId="20" fillId="33" borderId="12" xfId="0" applyFont="1" applyFill="1" applyBorder="1" applyAlignment="1">
      <alignment horizontal="center" vertical="center" wrapText="1"/>
    </xf>
    <xf numFmtId="0" fontId="20" fillId="33" borderId="12" xfId="0" applyFont="1" applyFill="1" applyBorder="1" applyAlignment="1" applyProtection="1">
      <alignment horizontal="center" vertical="center" wrapText="1"/>
      <protection locked="0"/>
    </xf>
    <xf numFmtId="0" fontId="16" fillId="0" borderId="12" xfId="0" quotePrefix="1" applyFont="1" applyBorder="1" applyAlignment="1">
      <alignment vertical="top" wrapText="1"/>
    </xf>
    <xf numFmtId="0" fontId="18" fillId="0" borderId="50" xfId="0" applyFont="1" applyBorder="1" applyAlignment="1">
      <alignment horizontal="left" vertical="top" wrapText="1"/>
    </xf>
    <xf numFmtId="0" fontId="0" fillId="0" borderId="12" xfId="0" applyBorder="1" applyAlignment="1">
      <alignment horizontal="center" vertical="center"/>
    </xf>
    <xf numFmtId="0" fontId="16" fillId="0" borderId="12" xfId="0" applyFont="1" applyBorder="1" applyAlignment="1">
      <alignment horizontal="left" vertical="center" indent="1"/>
    </xf>
    <xf numFmtId="0" fontId="0" fillId="0" borderId="0" xfId="0" applyAlignment="1">
      <alignment horizontal="left" vertical="top" wrapText="1"/>
    </xf>
    <xf numFmtId="0" fontId="0" fillId="0" borderId="12" xfId="0" applyBorder="1" applyAlignment="1">
      <alignment horizontal="center" vertical="top" wrapText="1"/>
    </xf>
    <xf numFmtId="0" fontId="16" fillId="0" borderId="0" xfId="0" applyFont="1" applyAlignment="1">
      <alignment horizontal="left" vertical="top" wrapText="1"/>
    </xf>
    <xf numFmtId="0" fontId="18" fillId="0" borderId="12" xfId="0" applyFont="1" applyBorder="1" applyAlignment="1">
      <alignment horizontal="left" vertical="top" wrapText="1"/>
    </xf>
    <xf numFmtId="0" fontId="16" fillId="0" borderId="12" xfId="0" applyFont="1" applyBorder="1" applyAlignment="1">
      <alignment horizontal="left" vertical="top" wrapText="1"/>
    </xf>
    <xf numFmtId="0" fontId="0" fillId="0" borderId="15" xfId="0" applyBorder="1" applyAlignment="1">
      <alignment horizontal="center" vertical="top" wrapText="1"/>
    </xf>
    <xf numFmtId="0" fontId="16" fillId="0" borderId="15" xfId="0" applyFont="1" applyBorder="1" applyAlignment="1">
      <alignment horizontal="left" vertical="top" wrapText="1"/>
    </xf>
    <xf numFmtId="0" fontId="16" fillId="35" borderId="14" xfId="0" applyFont="1" applyFill="1" applyBorder="1" applyAlignment="1">
      <alignment horizontal="center" vertical="top" wrapText="1"/>
    </xf>
    <xf numFmtId="0" fontId="16" fillId="35" borderId="59" xfId="0" applyFont="1" applyFill="1" applyBorder="1" applyAlignment="1">
      <alignment horizontal="center" vertical="top" wrapText="1"/>
    </xf>
    <xf numFmtId="0" fontId="16" fillId="35" borderId="13" xfId="0" applyFont="1" applyFill="1" applyBorder="1" applyAlignment="1">
      <alignment horizontal="center" vertical="top" wrapText="1"/>
    </xf>
    <xf numFmtId="0" fontId="26" fillId="0" borderId="12" xfId="0" applyFont="1" applyBorder="1" applyAlignment="1">
      <alignment horizontal="left" vertical="center" wrapText="1" indent="1"/>
    </xf>
    <xf numFmtId="0" fontId="27" fillId="34" borderId="12" xfId="0" applyFont="1" applyFill="1" applyBorder="1" applyAlignment="1">
      <alignment horizontal="left" vertical="center" wrapText="1" indent="1"/>
    </xf>
    <xf numFmtId="0" fontId="27" fillId="0" borderId="12" xfId="0" applyFont="1" applyBorder="1" applyAlignment="1">
      <alignment wrapText="1"/>
    </xf>
    <xf numFmtId="0" fontId="26" fillId="0" borderId="12" xfId="0" applyFont="1" applyBorder="1" applyAlignment="1">
      <alignment wrapText="1"/>
    </xf>
    <xf numFmtId="0" fontId="27" fillId="0" borderId="12" xfId="0" applyFont="1" applyBorder="1" applyAlignment="1">
      <alignment horizontal="left" vertical="center" wrapText="1" indent="1"/>
    </xf>
    <xf numFmtId="0" fontId="26" fillId="34" borderId="12" xfId="0" applyFont="1" applyFill="1" applyBorder="1" applyAlignment="1">
      <alignment horizontal="left" vertical="center" wrapText="1" indent="1"/>
    </xf>
    <xf numFmtId="0" fontId="0" fillId="36" borderId="12" xfId="0" applyFill="1" applyBorder="1" applyAlignment="1">
      <alignment horizontal="center"/>
    </xf>
    <xf numFmtId="0" fontId="27" fillId="36" borderId="12" xfId="0" applyFont="1" applyFill="1" applyBorder="1" applyAlignment="1">
      <alignment horizontal="center" vertical="center"/>
    </xf>
    <xf numFmtId="0" fontId="26" fillId="36" borderId="12" xfId="0" applyFont="1" applyFill="1" applyBorder="1" applyAlignment="1">
      <alignment horizontal="left" vertical="center" wrapText="1" indent="1"/>
    </xf>
    <xf numFmtId="0" fontId="26" fillId="36" borderId="12" xfId="0" applyFont="1" applyFill="1" applyBorder="1" applyAlignment="1">
      <alignment wrapText="1"/>
    </xf>
    <xf numFmtId="0" fontId="0" fillId="36" borderId="12" xfId="0" applyFill="1" applyBorder="1"/>
    <xf numFmtId="0" fontId="16" fillId="0" borderId="19" xfId="0" applyFont="1" applyBorder="1" applyAlignment="1">
      <alignment horizontal="center" vertical="center"/>
    </xf>
    <xf numFmtId="0" fontId="16" fillId="0" borderId="33" xfId="0" applyFont="1" applyBorder="1" applyAlignment="1">
      <alignment horizontal="center" vertical="center" wrapText="1"/>
    </xf>
    <xf numFmtId="0" fontId="21"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40" xfId="0" applyFont="1" applyBorder="1" applyAlignment="1">
      <alignment horizontal="center" vertical="center" wrapText="1"/>
    </xf>
    <xf numFmtId="0" fontId="22" fillId="33" borderId="43" xfId="0" applyFont="1" applyFill="1" applyBorder="1" applyAlignment="1">
      <alignment horizontal="center" vertical="center" wrapText="1"/>
    </xf>
    <xf numFmtId="0" fontId="22" fillId="33" borderId="42" xfId="0" applyFont="1" applyFill="1" applyBorder="1" applyAlignment="1">
      <alignment horizontal="center" vertical="center" wrapText="1"/>
    </xf>
    <xf numFmtId="0" fontId="22" fillId="33" borderId="44" xfId="0" applyFont="1" applyFill="1" applyBorder="1" applyAlignment="1">
      <alignment horizontal="center" vertical="center" wrapText="1"/>
    </xf>
    <xf numFmtId="0" fontId="22" fillId="33" borderId="45" xfId="0" applyFont="1" applyFill="1" applyBorder="1" applyAlignment="1">
      <alignment horizontal="center" vertical="center" wrapText="1"/>
    </xf>
    <xf numFmtId="0" fontId="20" fillId="0" borderId="22" xfId="0" applyFont="1" applyBorder="1" applyAlignment="1" applyProtection="1">
      <alignment horizontal="left" vertical="center" wrapText="1"/>
      <protection locked="0"/>
    </xf>
    <xf numFmtId="0" fontId="0" fillId="0" borderId="23" xfId="0" applyBorder="1" applyAlignment="1">
      <alignment horizontal="left" vertical="center" wrapText="1"/>
    </xf>
    <xf numFmtId="0" fontId="20" fillId="0" borderId="24" xfId="0" applyFont="1" applyBorder="1" applyAlignment="1">
      <alignment horizontal="left" vertical="center" wrapText="1"/>
    </xf>
    <xf numFmtId="0" fontId="20" fillId="0" borderId="25" xfId="0" applyFont="1" applyBorder="1" applyAlignment="1">
      <alignment horizontal="left" vertical="center" wrapText="1"/>
    </xf>
    <xf numFmtId="14" fontId="16" fillId="0" borderId="26" xfId="0" applyNumberFormat="1" applyFont="1" applyBorder="1" applyAlignment="1">
      <alignment horizontal="center" vertical="center" wrapText="1"/>
    </xf>
    <xf numFmtId="14" fontId="16" fillId="0" borderId="30" xfId="0" applyNumberFormat="1" applyFont="1" applyBorder="1" applyAlignment="1">
      <alignment horizontal="center" vertical="center" wrapText="1"/>
    </xf>
    <xf numFmtId="0" fontId="16" fillId="0" borderId="2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42"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19" xfId="0" applyFont="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3">
    <dxf>
      <fill>
        <patternFill>
          <bgColor rgb="FFFF9999"/>
        </patternFill>
      </fill>
    </dxf>
    <dxf>
      <fill>
        <patternFill>
          <bgColor rgb="FF92D050"/>
        </patternFill>
      </fill>
    </dxf>
    <dxf>
      <fill>
        <patternFill>
          <bgColor rgb="FFFF9999"/>
        </patternFill>
      </fill>
    </dxf>
    <dxf>
      <fill>
        <patternFill>
          <bgColor rgb="FF92D050"/>
        </patternFill>
      </fill>
    </dxf>
    <dxf>
      <fill>
        <patternFill>
          <bgColor rgb="FFFF9999"/>
        </patternFill>
      </fill>
    </dxf>
    <dxf>
      <fill>
        <patternFill>
          <bgColor rgb="FF92D050"/>
        </patternFill>
      </fill>
    </dxf>
    <dxf>
      <fill>
        <patternFill>
          <bgColor rgb="FFFF9999"/>
        </patternFill>
      </fill>
    </dxf>
    <dxf>
      <fill>
        <patternFill>
          <bgColor rgb="FF92D050"/>
        </patternFill>
      </fill>
    </dxf>
    <dxf>
      <fill>
        <patternFill>
          <bgColor rgb="FFFF9999"/>
        </patternFill>
      </fill>
    </dxf>
    <dxf>
      <fill>
        <patternFill>
          <bgColor rgb="FF92D050"/>
        </patternFill>
      </fill>
    </dxf>
    <dxf>
      <fill>
        <patternFill>
          <bgColor rgb="FFFF9999"/>
        </patternFill>
      </fill>
    </dxf>
    <dxf>
      <fill>
        <patternFill>
          <bgColor rgb="FF92D050"/>
        </patternFill>
      </fill>
    </dxf>
    <dxf>
      <fill>
        <patternFill>
          <bgColor rgb="FFFF9999"/>
        </patternFill>
      </fill>
    </dxf>
    <dxf>
      <fill>
        <patternFill>
          <bgColor rgb="FF92D050"/>
        </patternFill>
      </fill>
    </dxf>
    <dxf>
      <fill>
        <patternFill>
          <bgColor rgb="FFFF9999"/>
        </patternFill>
      </fill>
    </dxf>
    <dxf>
      <fill>
        <patternFill>
          <bgColor rgb="FF92D050"/>
        </patternFill>
      </fill>
    </dxf>
    <dxf>
      <alignment horizontal="general" vertical="bottom" textRotation="0" wrapText="1" indent="0" justifyLastLine="0" shrinkToFit="0" readingOrder="0"/>
      <border diagonalUp="0" diagonalDown="0">
        <left style="thin">
          <color auto="1"/>
        </left>
        <right/>
        <top style="thin">
          <color auto="1"/>
        </top>
        <bottom style="thin">
          <color auto="1"/>
        </bottom>
        <vertical/>
        <horizontal/>
      </border>
    </dxf>
    <dxf>
      <font>
        <b/>
        <i val="0"/>
        <strike val="0"/>
        <condense val="0"/>
        <extend val="0"/>
        <outline val="0"/>
        <shadow val="0"/>
        <u val="none"/>
        <vertAlign val="baseline"/>
        <sz val="11"/>
        <color theme="1"/>
        <name val="Calibri"/>
        <family val="2"/>
        <scheme val="minor"/>
      </font>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bottom style="thin">
          <color auto="1"/>
        </bottom>
      </border>
    </dxf>
    <dxf>
      <border outline="0">
        <left style="thin">
          <color indexed="64"/>
        </left>
        <right style="thin">
          <color indexed="64"/>
        </right>
        <top style="thin">
          <color auto="1"/>
        </top>
        <bottom style="thin">
          <color auto="1"/>
        </bottom>
      </border>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Andrew Palmer" id="{A2EC8516-A6A2-46C8-8FD9-2B8A436641C2}" userId="S::andrew.palmer@planning.nsw.gov.au::47fa1e16-6128-452b-87a5-efc7be64f0a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B977ECA-0ACA-4B7D-A857-DE8CCB628A13}" name="Table3" displayName="Table3" ref="A2:D32" totalsRowShown="0" headerRowBorderDxfId="21" tableBorderDxfId="22" totalsRowBorderDxfId="20">
  <autoFilter ref="A2:D32" xr:uid="{DB977ECA-0ACA-4B7D-A857-DE8CCB628A13}"/>
  <tableColumns count="4">
    <tableColumn id="1" xr3:uid="{73117A94-DB4D-4678-A6E0-5BDCDC6235E8}" name="Number" dataDxfId="19"/>
    <tableColumn id="2" xr3:uid="{E48E3DCF-9E68-491A-8D58-4D52B20F9D14}" name="Title" dataDxfId="18"/>
    <tableColumn id="3" xr3:uid="{9718689B-46DB-493D-9288-F843D724438A}" name="Notes on eligibility from gazette/Guide to MOC with clarification (all require evidence)" dataDxfId="17"/>
    <tableColumn id="4" xr3:uid="{E32F7E3B-5B75-4305-986B-079F5FCB5932}" name="Evidence required as part of that for each individual one eg. RTO certificate, email, agenda or training record from mine operator" dataDxfId="16"/>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1-05-31T09:32:01.91" personId="{A2EC8516-A6A2-46C8-8FD9-2B8A436641C2}" id="{AB499A42-FCA8-4CDF-A614-5D3E61EDD830}">
    <text>A few may have 2 if they have mutiple functions in different engineering disciplines - refer to Guide: maintenance of competence section 7.2</text>
  </threadedComment>
  <threadedComment ref="B4" dT="2021-05-31T09:40:22.56" personId="{A2EC8516-A6A2-46C8-8FD9-2B8A436641C2}" id="{FFCECCB8-A336-4659-8082-3AEE4020E89B}">
    <text>this number will be verified against the Resources Regulator records</text>
  </threadedComment>
  <threadedComment ref="B5" dT="2021-05-31T09:27:53.24" personId="{A2EC8516-A6A2-46C8-8FD9-2B8A436641C2}" id="{70AED71B-B2CC-4C6F-8E52-650992D9219B}">
    <text>this is the date from which you will calculate everything for each subsequent year</text>
  </threadedComment>
  <threadedComment ref="B6" dT="2021-05-31T09:30:31.34" personId="{A2EC8516-A6A2-46C8-8FD9-2B8A436641C2}" id="{386CC012-93BF-4A60-A83E-56F3724E3F2F}">
    <text>helpful at top of log, especially if the Regulator audits you prior to the end of your certificate, but it can be left to your first and last date of entry in your log.</text>
  </threadedComment>
  <threadedComment ref="B9" dT="2021-05-31T08:11:06.36" personId="{A2EC8516-A6A2-46C8-8FD9-2B8A436641C2}" id="{E955FAD9-ECC1-4FB0-9D15-A37473BAD609}">
    <text>avoid using site specific words and too many abbreviations or slang</text>
  </threadedComment>
  <threadedComment ref="B10" dT="2021-05-31T08:12:25.93" personId="{A2EC8516-A6A2-46C8-8FD9-2B8A436641C2}" id="{E45A9A7C-8673-4AD7-812D-E2D6AC471B01}">
    <text>dont miss a column or the allocations dont add up to the total hours</text>
  </threadedComment>
  <threadedComment ref="B12" dT="2021-05-31T08:15:54.81" personId="{A2EC8516-A6A2-46C8-8FD9-2B8A436641C2}" id="{3458C2ED-5663-4D7B-996D-9D5D1A5B6BB2}">
    <text>should be in date order and if two activities are claimed for the same date, make sure that it is understandable</text>
  </threadedComment>
  <threadedComment ref="B13" dT="2021-05-31T08:17:43.24" personId="{A2EC8516-A6A2-46C8-8FD9-2B8A436641C2}" id="{DE4A816F-40C7-4784-98F7-1EF5A59BDB3F}">
    <text>in an audit you will be asked for at least 4 items for 4 separate activities, sometimes for activities that appear questionable. When you supply them make sure the titles of the files match to the activities so it is clear</text>
  </threadedComment>
  <threadedComment ref="B14" dT="2021-12-08T00:26:35.09" personId="{A2EC8516-A6A2-46C8-8FD9-2B8A436641C2}" id="{4D706761-A738-45F3-9FBA-051E1276C1C3}">
    <text>Each year is from date of issue of certificate</text>
  </threadedComment>
  <threadedComment ref="B15" dT="2021-05-31T08:24:50.75" personId="{A2EC8516-A6A2-46C8-8FD9-2B8A436641C2}" id="{6B3F002F-412B-40B0-924A-0A1759DA349D}">
    <text>There are some types of informal learning that have a maximum of 20 hrs that can be claimed in total over the 5 years of the certificate (eg. reading, forums/seminars). You can manually track this by adding columns for each, or an app can do this. Or you can rely on an app which tracks it and claims 0 when you exceed it. Either way you have to manage it to comply.</text>
  </threadedComment>
  <threadedComment ref="B20" dT="2021-05-31T08:48:49.96" personId="{A2EC8516-A6A2-46C8-8FD9-2B8A436641C2}" id="{003AA199-7154-473D-865E-0F7A5F33EE47}">
    <text>Refer to gazette schedule 1 section 7, or Guide to maintenance of competence: section 6</text>
  </threadedComment>
  <threadedComment ref="B22" dT="2021-05-31T08:49:36.07" personId="{A2EC8516-A6A2-46C8-8FD9-2B8A436641C2}" id="{5E463AD4-DB30-4D9C-8797-66BD0EBC24C0}">
    <text>Refer to gazette schedule 1 section 7, or Guide to maintenance of competence: section 6</text>
  </threadedComment>
  <threadedComment ref="B24" dT="2021-05-31T09:34:41.72" personId="{A2EC8516-A6A2-46C8-8FD9-2B8A436641C2}" id="{D4384BB6-EFB1-49F7-BB1A-19DABA13ECCE}">
    <text>Refer to Guide: maintenance of competence section 7</text>
  </threadedComment>
  <threadedComment ref="B28" dT="2021-05-31T09:46:50.88" personId="{A2EC8516-A6A2-46C8-8FD9-2B8A436641C2}" id="{B605551F-7DFF-4AD0-9634-3DC0B6EAD3D4}">
    <text>Details can be updated directly through the Resources Regulator portal in the Mine Workers section</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84865-4FB3-4FD1-B6A2-9D6E7BD52F65}">
  <dimension ref="A1:D32"/>
  <sheetViews>
    <sheetView zoomScale="85" zoomScaleNormal="85" workbookViewId="0">
      <pane ySplit="1" topLeftCell="A10" activePane="bottomLeft" state="frozen"/>
      <selection pane="bottomLeft" activeCell="B14" sqref="B14"/>
      <selection activeCell="H8" sqref="H8"/>
    </sheetView>
  </sheetViews>
  <sheetFormatPr defaultColWidth="8.5703125" defaultRowHeight="14.45"/>
  <cols>
    <col min="1" max="1" width="9.85546875" style="7" customWidth="1"/>
    <col min="2" max="2" width="87" style="5" bestFit="1" customWidth="1"/>
    <col min="3" max="3" width="104.85546875" style="5" bestFit="1" customWidth="1"/>
    <col min="4" max="4" width="133.5703125" style="5" bestFit="1" customWidth="1"/>
    <col min="5" max="16384" width="8.5703125" style="3"/>
  </cols>
  <sheetData>
    <row r="1" spans="1:4">
      <c r="A1" s="129" t="s">
        <v>0</v>
      </c>
      <c r="B1" s="130"/>
      <c r="C1" s="130"/>
      <c r="D1" s="131"/>
    </row>
    <row r="2" spans="1:4">
      <c r="A2" s="37" t="s">
        <v>1</v>
      </c>
      <c r="B2" s="38" t="s">
        <v>2</v>
      </c>
      <c r="C2" s="38" t="s">
        <v>3</v>
      </c>
      <c r="D2" s="39" t="s">
        <v>4</v>
      </c>
    </row>
    <row r="3" spans="1:4">
      <c r="A3" s="101"/>
      <c r="B3" s="72" t="s">
        <v>5</v>
      </c>
      <c r="C3" s="4"/>
      <c r="D3" s="33"/>
    </row>
    <row r="4" spans="1:4">
      <c r="A4" s="30"/>
      <c r="B4" s="6" t="s">
        <v>6</v>
      </c>
      <c r="C4" s="4" t="s">
        <v>7</v>
      </c>
      <c r="D4" s="32" t="s">
        <v>8</v>
      </c>
    </row>
    <row r="5" spans="1:4">
      <c r="A5" s="31"/>
      <c r="B5" s="76" t="s">
        <v>9</v>
      </c>
      <c r="C5" s="4"/>
      <c r="D5" s="32"/>
    </row>
    <row r="6" spans="1:4" ht="32.85" customHeight="1">
      <c r="A6" s="31">
        <v>1</v>
      </c>
      <c r="B6" s="26" t="s">
        <v>10</v>
      </c>
      <c r="C6" s="2" t="s">
        <v>11</v>
      </c>
      <c r="D6" s="33" t="s">
        <v>12</v>
      </c>
    </row>
    <row r="7" spans="1:4">
      <c r="A7" s="31">
        <v>2</v>
      </c>
      <c r="B7" s="26" t="s">
        <v>13</v>
      </c>
      <c r="C7" s="2" t="s">
        <v>11</v>
      </c>
      <c r="D7" s="33" t="s">
        <v>14</v>
      </c>
    </row>
    <row r="8" spans="1:4" ht="34.5" customHeight="1">
      <c r="A8" s="31">
        <v>3</v>
      </c>
      <c r="B8" s="26" t="s">
        <v>15</v>
      </c>
      <c r="C8" s="2" t="s">
        <v>16</v>
      </c>
      <c r="D8" s="33" t="s">
        <v>17</v>
      </c>
    </row>
    <row r="9" spans="1:4" ht="27" customHeight="1">
      <c r="A9" s="31">
        <v>4</v>
      </c>
      <c r="B9" s="26" t="s">
        <v>18</v>
      </c>
      <c r="C9" s="2" t="s">
        <v>11</v>
      </c>
      <c r="D9" s="33" t="s">
        <v>19</v>
      </c>
    </row>
    <row r="10" spans="1:4" ht="34.35" customHeight="1">
      <c r="A10" s="31">
        <v>5</v>
      </c>
      <c r="B10" s="26" t="s">
        <v>20</v>
      </c>
      <c r="C10" s="2" t="s">
        <v>21</v>
      </c>
      <c r="D10" s="33" t="s">
        <v>22</v>
      </c>
    </row>
    <row r="11" spans="1:4" ht="26.85" customHeight="1">
      <c r="A11" s="31">
        <v>6</v>
      </c>
      <c r="B11" s="26" t="s">
        <v>23</v>
      </c>
      <c r="C11" s="2" t="s">
        <v>21</v>
      </c>
      <c r="D11" s="33" t="s">
        <v>22</v>
      </c>
    </row>
    <row r="12" spans="1:4">
      <c r="A12" s="30"/>
      <c r="B12" s="6" t="s">
        <v>24</v>
      </c>
      <c r="C12" s="4" t="s">
        <v>25</v>
      </c>
      <c r="D12" s="33"/>
    </row>
    <row r="13" spans="1:4">
      <c r="A13" s="31"/>
      <c r="B13" s="76" t="s">
        <v>26</v>
      </c>
      <c r="C13" s="4"/>
      <c r="D13" s="32"/>
    </row>
    <row r="14" spans="1:4" ht="31.35" customHeight="1">
      <c r="A14" s="31">
        <v>1</v>
      </c>
      <c r="B14" s="26" t="s">
        <v>27</v>
      </c>
      <c r="C14" s="2" t="s">
        <v>21</v>
      </c>
      <c r="D14" s="33" t="s">
        <v>28</v>
      </c>
    </row>
    <row r="15" spans="1:4" ht="35.85" customHeight="1">
      <c r="A15" s="31">
        <v>2</v>
      </c>
      <c r="B15" s="26" t="s">
        <v>29</v>
      </c>
      <c r="C15" s="2" t="s">
        <v>30</v>
      </c>
      <c r="D15" s="33" t="s">
        <v>28</v>
      </c>
    </row>
    <row r="16" spans="1:4" ht="36.6" customHeight="1">
      <c r="A16" s="31">
        <v>3</v>
      </c>
      <c r="B16" s="26" t="s">
        <v>31</v>
      </c>
      <c r="C16" s="2" t="s">
        <v>21</v>
      </c>
      <c r="D16" s="33" t="s">
        <v>32</v>
      </c>
    </row>
    <row r="17" spans="1:4" ht="30" customHeight="1">
      <c r="A17" s="31">
        <v>4</v>
      </c>
      <c r="B17" s="26" t="s">
        <v>33</v>
      </c>
      <c r="C17" s="2" t="s">
        <v>21</v>
      </c>
      <c r="D17" s="33" t="s">
        <v>34</v>
      </c>
    </row>
    <row r="18" spans="1:4" ht="32.85" customHeight="1">
      <c r="A18" s="31">
        <v>5</v>
      </c>
      <c r="B18" s="26" t="s">
        <v>35</v>
      </c>
      <c r="C18" s="2" t="s">
        <v>21</v>
      </c>
      <c r="D18" s="33" t="s">
        <v>36</v>
      </c>
    </row>
    <row r="19" spans="1:4" ht="30.6" customHeight="1">
      <c r="A19" s="31">
        <v>6</v>
      </c>
      <c r="B19" s="26" t="s">
        <v>37</v>
      </c>
      <c r="C19" s="2" t="s">
        <v>21</v>
      </c>
      <c r="D19" s="33" t="s">
        <v>38</v>
      </c>
    </row>
    <row r="20" spans="1:4" ht="32.1" customHeight="1">
      <c r="A20" s="31">
        <v>7</v>
      </c>
      <c r="B20" s="26" t="s">
        <v>39</v>
      </c>
      <c r="C20" s="2" t="s">
        <v>21</v>
      </c>
      <c r="D20" s="33" t="s">
        <v>34</v>
      </c>
    </row>
    <row r="21" spans="1:4" ht="41.45" customHeight="1">
      <c r="A21" s="31">
        <v>8</v>
      </c>
      <c r="B21" s="26" t="s">
        <v>40</v>
      </c>
      <c r="C21" s="2" t="s">
        <v>41</v>
      </c>
      <c r="D21" s="33" t="s">
        <v>42</v>
      </c>
    </row>
    <row r="22" spans="1:4" ht="33" customHeight="1">
      <c r="A22" s="31">
        <v>9</v>
      </c>
      <c r="B22" s="26" t="s">
        <v>43</v>
      </c>
      <c r="C22" s="2" t="s">
        <v>21</v>
      </c>
      <c r="D22" s="33" t="s">
        <v>44</v>
      </c>
    </row>
    <row r="23" spans="1:4" ht="29.45" customHeight="1">
      <c r="A23" s="31">
        <v>10</v>
      </c>
      <c r="B23" s="26" t="s">
        <v>45</v>
      </c>
      <c r="C23" s="2" t="s">
        <v>21</v>
      </c>
      <c r="D23" s="33" t="s">
        <v>46</v>
      </c>
    </row>
    <row r="24" spans="1:4" ht="23.1" customHeight="1">
      <c r="A24" s="31">
        <v>11</v>
      </c>
      <c r="B24" s="26" t="s">
        <v>47</v>
      </c>
      <c r="C24" s="2" t="s">
        <v>11</v>
      </c>
      <c r="D24" s="33" t="s">
        <v>48</v>
      </c>
    </row>
    <row r="25" spans="1:4" ht="33.6" customHeight="1">
      <c r="A25" s="31">
        <v>12</v>
      </c>
      <c r="B25" s="26" t="s">
        <v>49</v>
      </c>
      <c r="C25" s="2" t="s">
        <v>21</v>
      </c>
      <c r="D25" s="33" t="s">
        <v>50</v>
      </c>
    </row>
    <row r="26" spans="1:4" ht="29.1">
      <c r="A26" s="31">
        <v>13</v>
      </c>
      <c r="B26" s="26" t="s">
        <v>51</v>
      </c>
      <c r="C26" s="2" t="s">
        <v>21</v>
      </c>
      <c r="D26" s="33" t="s">
        <v>52</v>
      </c>
    </row>
    <row r="27" spans="1:4" ht="44.1" customHeight="1">
      <c r="A27" s="31">
        <v>14</v>
      </c>
      <c r="B27" s="26" t="s">
        <v>53</v>
      </c>
      <c r="C27" s="2" t="s">
        <v>21</v>
      </c>
      <c r="D27" s="33" t="s">
        <v>54</v>
      </c>
    </row>
    <row r="28" spans="1:4" ht="43.5">
      <c r="A28" s="31">
        <v>15</v>
      </c>
      <c r="B28" s="26" t="s">
        <v>55</v>
      </c>
      <c r="C28" s="2" t="s">
        <v>21</v>
      </c>
      <c r="D28" s="33" t="s">
        <v>56</v>
      </c>
    </row>
    <row r="29" spans="1:4" ht="43.5">
      <c r="A29" s="31">
        <v>16</v>
      </c>
      <c r="B29" s="26" t="s">
        <v>57</v>
      </c>
      <c r="C29" s="2" t="s">
        <v>21</v>
      </c>
      <c r="D29" s="33" t="s">
        <v>58</v>
      </c>
    </row>
    <row r="30" spans="1:4" ht="43.5">
      <c r="A30" s="31">
        <v>17</v>
      </c>
      <c r="B30" s="26" t="s">
        <v>59</v>
      </c>
      <c r="C30" s="2" t="s">
        <v>21</v>
      </c>
      <c r="D30" s="33" t="s">
        <v>60</v>
      </c>
    </row>
    <row r="31" spans="1:4" ht="43.5">
      <c r="A31" s="31">
        <v>18</v>
      </c>
      <c r="B31" s="26" t="s">
        <v>61</v>
      </c>
      <c r="C31" s="2" t="s">
        <v>21</v>
      </c>
      <c r="D31" s="33" t="s">
        <v>62</v>
      </c>
    </row>
    <row r="32" spans="1:4" ht="43.5">
      <c r="A32" s="34">
        <v>19</v>
      </c>
      <c r="B32" s="35" t="s">
        <v>63</v>
      </c>
      <c r="C32" s="40" t="s">
        <v>21</v>
      </c>
      <c r="D32" s="36" t="s">
        <v>62</v>
      </c>
    </row>
  </sheetData>
  <mergeCells count="1">
    <mergeCell ref="A1:D1"/>
  </mergeCells>
  <pageMargins left="0.7" right="0.7" top="0.75" bottom="0.75" header="0.3" footer="0.3"/>
  <pageSetup paperSize="9" orientation="portrait" horizontalDpi="200" verticalDpi="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29234-4BE7-4B7E-806B-3DFF3417C6D5}">
  <dimension ref="A1:G12"/>
  <sheetViews>
    <sheetView workbookViewId="0">
      <selection activeCell="L6" sqref="L6"/>
    </sheetView>
  </sheetViews>
  <sheetFormatPr defaultRowHeight="14.45"/>
  <sheetData>
    <row r="1" spans="1:7" ht="43.5">
      <c r="A1" s="27" t="s">
        <v>64</v>
      </c>
      <c r="B1" s="27" t="s">
        <v>65</v>
      </c>
      <c r="C1" s="27" t="s">
        <v>66</v>
      </c>
      <c r="D1" s="10" t="s">
        <v>67</v>
      </c>
      <c r="E1" s="10" t="s">
        <v>68</v>
      </c>
      <c r="F1" s="10" t="s">
        <v>69</v>
      </c>
      <c r="G1" s="10" t="s">
        <v>70</v>
      </c>
    </row>
    <row r="2" spans="1:7">
      <c r="A2" s="10" t="s">
        <v>5</v>
      </c>
      <c r="B2" s="10" t="s">
        <v>5</v>
      </c>
      <c r="C2" s="10" t="s">
        <v>5</v>
      </c>
      <c r="D2" s="10">
        <f t="shared" ref="D2:D12" si="0">SUM(E2:G2)</f>
        <v>0</v>
      </c>
      <c r="E2" s="10">
        <v>0</v>
      </c>
      <c r="F2" s="10">
        <v>0</v>
      </c>
      <c r="G2" s="10">
        <v>0</v>
      </c>
    </row>
    <row r="3" spans="1:7" ht="57.95">
      <c r="A3" s="10" t="s">
        <v>71</v>
      </c>
      <c r="B3" s="10" t="s">
        <v>69</v>
      </c>
      <c r="C3" s="10" t="s">
        <v>72</v>
      </c>
      <c r="D3" s="10">
        <f t="shared" si="0"/>
        <v>120</v>
      </c>
      <c r="E3" s="10">
        <v>40</v>
      </c>
      <c r="F3" s="10">
        <v>40</v>
      </c>
      <c r="G3" s="10">
        <v>40</v>
      </c>
    </row>
    <row r="4" spans="1:7" ht="57.95">
      <c r="A4" s="10" t="s">
        <v>73</v>
      </c>
      <c r="B4" s="10" t="s">
        <v>74</v>
      </c>
      <c r="C4" s="10" t="s">
        <v>75</v>
      </c>
      <c r="D4" s="10">
        <f t="shared" si="0"/>
        <v>90</v>
      </c>
      <c r="E4" s="10">
        <v>30</v>
      </c>
      <c r="F4" s="10">
        <v>30</v>
      </c>
      <c r="G4" s="10">
        <v>30</v>
      </c>
    </row>
    <row r="5" spans="1:7" ht="57.95">
      <c r="A5" s="10" t="s">
        <v>76</v>
      </c>
      <c r="B5" s="10" t="s">
        <v>77</v>
      </c>
      <c r="C5" s="10" t="s">
        <v>78</v>
      </c>
      <c r="D5" s="10">
        <f t="shared" si="0"/>
        <v>60</v>
      </c>
      <c r="E5" s="10">
        <v>20</v>
      </c>
      <c r="F5" s="10">
        <v>20</v>
      </c>
      <c r="G5" s="10">
        <v>20</v>
      </c>
    </row>
    <row r="6" spans="1:7" ht="57.95">
      <c r="A6" s="10" t="s">
        <v>79</v>
      </c>
      <c r="B6" s="10"/>
      <c r="C6" s="10" t="s">
        <v>80</v>
      </c>
      <c r="D6" s="10">
        <f t="shared" si="0"/>
        <v>90</v>
      </c>
      <c r="E6" s="10">
        <v>30</v>
      </c>
      <c r="F6" s="10">
        <v>30</v>
      </c>
      <c r="G6" s="10">
        <v>30</v>
      </c>
    </row>
    <row r="7" spans="1:7" ht="57.95">
      <c r="A7" s="10"/>
      <c r="B7" s="10"/>
      <c r="C7" s="10" t="s">
        <v>81</v>
      </c>
      <c r="D7" s="10">
        <f t="shared" si="0"/>
        <v>90</v>
      </c>
      <c r="E7" s="10">
        <v>30</v>
      </c>
      <c r="F7" s="10">
        <v>30</v>
      </c>
      <c r="G7" s="10">
        <v>30</v>
      </c>
    </row>
    <row r="8" spans="1:7" ht="144.94999999999999">
      <c r="A8" s="10"/>
      <c r="B8" s="10"/>
      <c r="C8" s="10" t="s">
        <v>82</v>
      </c>
      <c r="D8" s="10">
        <f t="shared" si="0"/>
        <v>120</v>
      </c>
      <c r="E8" s="10">
        <v>40</v>
      </c>
      <c r="F8" s="10">
        <v>40</v>
      </c>
      <c r="G8" s="10">
        <v>40</v>
      </c>
    </row>
    <row r="9" spans="1:7" ht="87">
      <c r="A9" s="10"/>
      <c r="B9" s="10"/>
      <c r="C9" s="10" t="s">
        <v>83</v>
      </c>
      <c r="D9" s="10">
        <f t="shared" si="0"/>
        <v>90</v>
      </c>
      <c r="E9" s="10">
        <v>30</v>
      </c>
      <c r="F9" s="10">
        <v>30</v>
      </c>
      <c r="G9" s="10">
        <v>30</v>
      </c>
    </row>
    <row r="10" spans="1:7" ht="29.1">
      <c r="A10" s="10"/>
      <c r="B10" s="10"/>
      <c r="C10" s="10" t="s">
        <v>84</v>
      </c>
      <c r="D10" s="10">
        <f t="shared" si="0"/>
        <v>60</v>
      </c>
      <c r="E10" s="10">
        <v>20</v>
      </c>
      <c r="F10" s="10">
        <v>20</v>
      </c>
      <c r="G10" s="10">
        <v>20</v>
      </c>
    </row>
    <row r="11" spans="1:7" ht="57.95">
      <c r="A11" s="10"/>
      <c r="B11" s="10"/>
      <c r="C11" s="10" t="s">
        <v>85</v>
      </c>
      <c r="D11" s="10">
        <f t="shared" si="0"/>
        <v>60</v>
      </c>
      <c r="E11" s="10">
        <v>20</v>
      </c>
      <c r="F11" s="10">
        <v>20</v>
      </c>
      <c r="G11" s="10">
        <v>20</v>
      </c>
    </row>
    <row r="12" spans="1:7" ht="29.1">
      <c r="A12" s="10"/>
      <c r="B12" s="10"/>
      <c r="C12" s="10" t="s">
        <v>86</v>
      </c>
      <c r="D12" s="10">
        <f t="shared" si="0"/>
        <v>90</v>
      </c>
      <c r="E12" s="10">
        <v>30</v>
      </c>
      <c r="F12" s="10">
        <v>30</v>
      </c>
      <c r="G12" s="10">
        <v>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58D1A-58A2-4260-A083-CDD28DA6DD6B}">
  <dimension ref="A1:I83"/>
  <sheetViews>
    <sheetView tabSelected="1" zoomScaleNormal="100" workbookViewId="0">
      <pane ySplit="6" topLeftCell="A52" activePane="bottomLeft" state="frozen"/>
      <selection pane="bottomLeft" activeCell="H2" sqref="H2:I3"/>
    </sheetView>
  </sheetViews>
  <sheetFormatPr defaultColWidth="8.5703125" defaultRowHeight="14.45"/>
  <cols>
    <col min="1" max="1" width="12.5703125" style="20" customWidth="1"/>
    <col min="2" max="2" width="30.42578125" style="10" customWidth="1"/>
    <col min="3" max="3" width="13.42578125" style="10" customWidth="1"/>
    <col min="4" max="4" width="8.5703125" style="10" customWidth="1"/>
    <col min="5" max="5" width="11.85546875" style="10" bestFit="1" customWidth="1"/>
    <col min="6" max="6" width="8.5703125" style="10" customWidth="1"/>
    <col min="7" max="7" width="38" style="10" customWidth="1"/>
    <col min="8" max="8" width="21.5703125" style="10" customWidth="1"/>
    <col min="9" max="9" width="24.42578125" style="10" customWidth="1"/>
    <col min="10" max="11" width="8.5703125" style="10" customWidth="1"/>
    <col min="12" max="15" width="8.5703125" style="10"/>
    <col min="16" max="16" width="25" style="10" bestFit="1" customWidth="1"/>
    <col min="17" max="17" width="21.5703125" style="10" bestFit="1" customWidth="1"/>
    <col min="18" max="18" width="16.5703125" style="10" bestFit="1" customWidth="1"/>
    <col min="19" max="16384" width="8.5703125" style="10"/>
  </cols>
  <sheetData>
    <row r="1" spans="1:9" ht="32.450000000000003" customHeight="1" thickBot="1">
      <c r="A1" s="103" t="s">
        <v>87</v>
      </c>
      <c r="B1" s="104"/>
      <c r="C1" s="104"/>
      <c r="D1" s="104"/>
      <c r="E1" s="104"/>
      <c r="F1" s="104"/>
      <c r="G1" s="104"/>
      <c r="H1" s="105"/>
      <c r="I1" s="106"/>
    </row>
    <row r="2" spans="1:9" ht="42" customHeight="1">
      <c r="A2" s="28" t="s">
        <v>88</v>
      </c>
      <c r="B2" s="29"/>
      <c r="C2" s="107" t="s">
        <v>89</v>
      </c>
      <c r="D2" s="108"/>
      <c r="E2" s="108"/>
      <c r="F2" s="108" t="s">
        <v>72</v>
      </c>
      <c r="G2" s="109"/>
      <c r="H2" s="110" t="s">
        <v>90</v>
      </c>
      <c r="I2" s="111"/>
    </row>
    <row r="3" spans="1:9" ht="30" customHeight="1" thickBot="1">
      <c r="A3" s="114" t="s">
        <v>91</v>
      </c>
      <c r="B3" s="115"/>
      <c r="C3" s="116" t="s">
        <v>92</v>
      </c>
      <c r="D3" s="117"/>
      <c r="E3" s="117"/>
      <c r="F3" s="117"/>
      <c r="G3" s="117"/>
      <c r="H3" s="112"/>
      <c r="I3" s="113"/>
    </row>
    <row r="4" spans="1:9" ht="14.85" customHeight="1" thickBot="1">
      <c r="A4" s="118" t="s">
        <v>93</v>
      </c>
      <c r="B4" s="120" t="s">
        <v>94</v>
      </c>
      <c r="C4" s="122" t="s">
        <v>95</v>
      </c>
      <c r="D4" s="123"/>
      <c r="E4" s="123"/>
      <c r="F4" s="123"/>
      <c r="G4" s="123"/>
      <c r="H4" s="120" t="s">
        <v>96</v>
      </c>
      <c r="I4" s="124" t="s">
        <v>97</v>
      </c>
    </row>
    <row r="5" spans="1:9" ht="47.45" customHeight="1">
      <c r="A5" s="119"/>
      <c r="B5" s="121"/>
      <c r="C5" s="126" t="s">
        <v>98</v>
      </c>
      <c r="D5" s="127"/>
      <c r="E5" s="128" t="s">
        <v>99</v>
      </c>
      <c r="F5" s="127"/>
      <c r="G5" s="102" t="s">
        <v>100</v>
      </c>
      <c r="H5" s="121"/>
      <c r="I5" s="125"/>
    </row>
    <row r="6" spans="1:9" ht="51" customHeight="1" thickBot="1">
      <c r="A6" s="119"/>
      <c r="B6" s="121"/>
      <c r="C6" s="49" t="s">
        <v>101</v>
      </c>
      <c r="D6" s="50" t="s">
        <v>102</v>
      </c>
      <c r="E6" s="50" t="s">
        <v>103</v>
      </c>
      <c r="F6" s="50" t="s">
        <v>102</v>
      </c>
      <c r="G6" s="51" t="s">
        <v>102</v>
      </c>
      <c r="H6" s="121"/>
      <c r="I6" s="125"/>
    </row>
    <row r="7" spans="1:9" ht="19.5" customHeight="1">
      <c r="A7" s="54"/>
      <c r="B7" s="55"/>
      <c r="C7" s="56" t="s">
        <v>104</v>
      </c>
      <c r="D7" s="57"/>
      <c r="E7" s="57"/>
      <c r="F7" s="57"/>
      <c r="G7" s="57"/>
      <c r="H7" s="57"/>
      <c r="I7" s="58">
        <f>D7+F7+G7</f>
        <v>0</v>
      </c>
    </row>
    <row r="8" spans="1:9">
      <c r="A8" s="12"/>
      <c r="B8" s="8"/>
      <c r="C8" s="44" t="s">
        <v>104</v>
      </c>
      <c r="D8" s="13"/>
      <c r="E8" s="13"/>
      <c r="F8" s="13"/>
      <c r="G8" s="13"/>
      <c r="H8" s="13"/>
      <c r="I8" s="16">
        <f t="shared" ref="I8:I18" si="0">D8+F8+G8</f>
        <v>0</v>
      </c>
    </row>
    <row r="9" spans="1:9">
      <c r="A9" s="12"/>
      <c r="B9" s="8"/>
      <c r="C9" s="44" t="s">
        <v>104</v>
      </c>
      <c r="D9" s="13"/>
      <c r="E9" s="13"/>
      <c r="F9" s="13"/>
      <c r="G9" s="13"/>
      <c r="H9" s="13"/>
      <c r="I9" s="16">
        <f t="shared" si="0"/>
        <v>0</v>
      </c>
    </row>
    <row r="10" spans="1:9" ht="32.450000000000003" customHeight="1">
      <c r="A10" s="12"/>
      <c r="B10" s="8"/>
      <c r="C10" s="44"/>
      <c r="D10" s="13"/>
      <c r="E10" s="13"/>
      <c r="F10" s="13"/>
      <c r="G10" s="13"/>
      <c r="H10" s="13"/>
      <c r="I10" s="16">
        <f t="shared" si="0"/>
        <v>0</v>
      </c>
    </row>
    <row r="11" spans="1:9">
      <c r="A11" s="12"/>
      <c r="B11" s="8"/>
      <c r="C11" s="44"/>
      <c r="D11" s="13"/>
      <c r="E11" s="13"/>
      <c r="F11" s="13"/>
      <c r="G11" s="13"/>
      <c r="H11" s="13"/>
      <c r="I11" s="16">
        <f t="shared" si="0"/>
        <v>0</v>
      </c>
    </row>
    <row r="12" spans="1:9">
      <c r="A12" s="12"/>
      <c r="B12" s="8"/>
      <c r="C12" s="44"/>
      <c r="D12" s="13"/>
      <c r="E12" s="13"/>
      <c r="F12" s="13"/>
      <c r="G12" s="13"/>
      <c r="H12" s="13"/>
      <c r="I12" s="16">
        <f t="shared" si="0"/>
        <v>0</v>
      </c>
    </row>
    <row r="13" spans="1:9">
      <c r="A13" s="12"/>
      <c r="B13" s="8"/>
      <c r="C13" s="44"/>
      <c r="D13" s="13"/>
      <c r="E13" s="13"/>
      <c r="F13" s="13"/>
      <c r="G13" s="13"/>
      <c r="H13" s="13"/>
      <c r="I13" s="16">
        <f t="shared" si="0"/>
        <v>0</v>
      </c>
    </row>
    <row r="14" spans="1:9">
      <c r="A14" s="12"/>
      <c r="B14" s="8"/>
      <c r="C14" s="44"/>
      <c r="D14" s="13"/>
      <c r="E14" s="13"/>
      <c r="F14" s="13"/>
      <c r="G14" s="13"/>
      <c r="H14" s="13"/>
      <c r="I14" s="16">
        <f t="shared" si="0"/>
        <v>0</v>
      </c>
    </row>
    <row r="15" spans="1:9">
      <c r="A15" s="12"/>
      <c r="B15" s="8"/>
      <c r="C15" s="44"/>
      <c r="D15" s="13"/>
      <c r="E15" s="13"/>
      <c r="F15" s="13"/>
      <c r="G15" s="13"/>
      <c r="H15" s="13"/>
      <c r="I15" s="16">
        <f t="shared" si="0"/>
        <v>0</v>
      </c>
    </row>
    <row r="16" spans="1:9">
      <c r="A16" s="12"/>
      <c r="B16" s="8"/>
      <c r="C16" s="44"/>
      <c r="D16" s="13"/>
      <c r="E16" s="13"/>
      <c r="F16" s="13"/>
      <c r="G16" s="13"/>
      <c r="H16" s="13"/>
      <c r="I16" s="16">
        <f t="shared" si="0"/>
        <v>0</v>
      </c>
    </row>
    <row r="17" spans="1:9">
      <c r="A17" s="12"/>
      <c r="B17" s="8"/>
      <c r="C17" s="44"/>
      <c r="D17" s="13"/>
      <c r="E17" s="13"/>
      <c r="F17" s="13"/>
      <c r="G17" s="13"/>
      <c r="H17" s="13"/>
      <c r="I17" s="16">
        <f t="shared" si="0"/>
        <v>0</v>
      </c>
    </row>
    <row r="18" spans="1:9">
      <c r="A18" s="41"/>
      <c r="B18" s="77"/>
      <c r="C18" s="64"/>
      <c r="D18" s="42"/>
      <c r="E18" s="42"/>
      <c r="F18" s="42"/>
      <c r="G18" s="42"/>
      <c r="H18" s="42"/>
      <c r="I18" s="43">
        <f t="shared" si="0"/>
        <v>0</v>
      </c>
    </row>
    <row r="19" spans="1:9" ht="44.1" customHeight="1">
      <c r="A19" s="73" t="s">
        <v>105</v>
      </c>
      <c r="B19" s="74" t="s">
        <v>106</v>
      </c>
      <c r="C19" s="74" t="s">
        <v>104</v>
      </c>
      <c r="D19" s="74">
        <f>SUM(D7:D18)</f>
        <v>0</v>
      </c>
      <c r="E19" s="74"/>
      <c r="F19" s="74">
        <f>SUM(F7:F18)</f>
        <v>0</v>
      </c>
      <c r="G19" s="74">
        <f>SUM(G7:G18)</f>
        <v>0</v>
      </c>
      <c r="H19" s="74"/>
      <c r="I19" s="74">
        <f>SUM(I7:I18)</f>
        <v>0</v>
      </c>
    </row>
    <row r="20" spans="1:9" ht="44.1" customHeight="1">
      <c r="A20" s="22"/>
      <c r="B20" s="9"/>
      <c r="C20" s="66" t="s">
        <v>104</v>
      </c>
      <c r="D20" s="14"/>
      <c r="E20" s="14"/>
      <c r="F20" s="14"/>
      <c r="G20" s="14"/>
      <c r="H20" s="14"/>
      <c r="I20" s="15">
        <f>D20+F20+G20</f>
        <v>0</v>
      </c>
    </row>
    <row r="21" spans="1:9" ht="44.1" customHeight="1">
      <c r="A21" s="12"/>
      <c r="B21" s="8"/>
      <c r="C21" s="44" t="s">
        <v>104</v>
      </c>
      <c r="D21" s="13"/>
      <c r="E21" s="13"/>
      <c r="F21" s="13"/>
      <c r="G21" s="13"/>
      <c r="H21" s="13"/>
      <c r="I21" s="16">
        <f t="shared" ref="I21:I70" si="1">D21+F21+G21</f>
        <v>0</v>
      </c>
    </row>
    <row r="22" spans="1:9" ht="44.1" customHeight="1">
      <c r="A22" s="12"/>
      <c r="B22" s="8"/>
      <c r="C22" s="44" t="s">
        <v>104</v>
      </c>
      <c r="D22" s="13"/>
      <c r="E22" s="13"/>
      <c r="F22" s="13"/>
      <c r="G22" s="13"/>
      <c r="H22" s="13"/>
      <c r="I22" s="16">
        <f t="shared" si="1"/>
        <v>0</v>
      </c>
    </row>
    <row r="23" spans="1:9" ht="44.1" customHeight="1">
      <c r="A23" s="12"/>
      <c r="B23" s="8"/>
      <c r="C23" s="44" t="s">
        <v>104</v>
      </c>
      <c r="D23" s="13"/>
      <c r="E23" s="13"/>
      <c r="F23" s="13"/>
      <c r="G23" s="13"/>
      <c r="H23" s="13"/>
      <c r="I23" s="16">
        <f t="shared" si="1"/>
        <v>0</v>
      </c>
    </row>
    <row r="24" spans="1:9" ht="44.1" customHeight="1">
      <c r="A24" s="12"/>
      <c r="B24" s="8"/>
      <c r="C24" s="44" t="s">
        <v>104</v>
      </c>
      <c r="D24" s="13"/>
      <c r="E24" s="13"/>
      <c r="F24" s="13"/>
      <c r="G24" s="13"/>
      <c r="H24" s="13"/>
      <c r="I24" s="16">
        <f t="shared" si="1"/>
        <v>0</v>
      </c>
    </row>
    <row r="25" spans="1:9" ht="44.1" customHeight="1">
      <c r="A25" s="12"/>
      <c r="B25" s="8"/>
      <c r="C25" s="44" t="s">
        <v>104</v>
      </c>
      <c r="D25" s="13"/>
      <c r="E25" s="13"/>
      <c r="F25" s="13"/>
      <c r="G25" s="13"/>
      <c r="H25" s="13"/>
      <c r="I25" s="16">
        <f t="shared" si="1"/>
        <v>0</v>
      </c>
    </row>
    <row r="26" spans="1:9" ht="44.1" customHeight="1">
      <c r="A26" s="12"/>
      <c r="B26" s="8"/>
      <c r="C26" s="44" t="s">
        <v>104</v>
      </c>
      <c r="D26" s="13"/>
      <c r="E26" s="13"/>
      <c r="F26" s="13"/>
      <c r="G26" s="13"/>
      <c r="H26" s="13"/>
      <c r="I26" s="16">
        <f t="shared" si="1"/>
        <v>0</v>
      </c>
    </row>
    <row r="27" spans="1:9" ht="44.1" customHeight="1">
      <c r="A27" s="12"/>
      <c r="B27" s="8"/>
      <c r="C27" s="44" t="s">
        <v>104</v>
      </c>
      <c r="D27" s="13"/>
      <c r="E27" s="13"/>
      <c r="F27" s="13"/>
      <c r="G27" s="13"/>
      <c r="H27" s="13"/>
      <c r="I27" s="16">
        <f t="shared" si="1"/>
        <v>0</v>
      </c>
    </row>
    <row r="28" spans="1:9" ht="44.1" customHeight="1">
      <c r="A28" s="12"/>
      <c r="B28" s="8"/>
      <c r="C28" s="44" t="s">
        <v>104</v>
      </c>
      <c r="D28" s="13"/>
      <c r="E28" s="13"/>
      <c r="F28" s="13"/>
      <c r="G28" s="13"/>
      <c r="H28" s="13"/>
      <c r="I28" s="16">
        <f t="shared" si="1"/>
        <v>0</v>
      </c>
    </row>
    <row r="29" spans="1:9" ht="44.1" customHeight="1">
      <c r="A29" s="12"/>
      <c r="B29" s="8"/>
      <c r="C29" s="44" t="s">
        <v>104</v>
      </c>
      <c r="D29" s="13"/>
      <c r="E29" s="13"/>
      <c r="F29" s="13"/>
      <c r="G29" s="13"/>
      <c r="H29" s="13"/>
      <c r="I29" s="16">
        <f t="shared" si="1"/>
        <v>0</v>
      </c>
    </row>
    <row r="30" spans="1:9" ht="44.1" customHeight="1">
      <c r="A30" s="12"/>
      <c r="B30" s="8"/>
      <c r="C30" s="44" t="s">
        <v>104</v>
      </c>
      <c r="D30" s="13"/>
      <c r="E30" s="13"/>
      <c r="F30" s="13"/>
      <c r="G30" s="13"/>
      <c r="H30" s="13"/>
      <c r="I30" s="16">
        <f t="shared" si="1"/>
        <v>0</v>
      </c>
    </row>
    <row r="31" spans="1:9" ht="44.1" customHeight="1">
      <c r="A31" s="41"/>
      <c r="B31" s="45"/>
      <c r="C31" s="64" t="s">
        <v>104</v>
      </c>
      <c r="D31" s="42"/>
      <c r="E31" s="42"/>
      <c r="F31" s="42"/>
      <c r="G31" s="42"/>
      <c r="H31" s="42"/>
      <c r="I31" s="43">
        <f t="shared" si="1"/>
        <v>0</v>
      </c>
    </row>
    <row r="32" spans="1:9" ht="44.1" customHeight="1">
      <c r="A32" s="73" t="s">
        <v>107</v>
      </c>
      <c r="B32" s="74" t="s">
        <v>106</v>
      </c>
      <c r="C32" s="75" t="s">
        <v>104</v>
      </c>
      <c r="D32" s="74">
        <f>SUM(D20:D31)</f>
        <v>0</v>
      </c>
      <c r="E32" s="74"/>
      <c r="F32" s="74">
        <f>SUM(F20:F31)</f>
        <v>0</v>
      </c>
      <c r="G32" s="74">
        <f>SUM(G20:G31)</f>
        <v>0</v>
      </c>
      <c r="H32" s="74"/>
      <c r="I32" s="74">
        <f>SUM(I20:I31)</f>
        <v>0</v>
      </c>
    </row>
    <row r="33" spans="1:9" ht="44.1" customHeight="1">
      <c r="A33" s="17"/>
      <c r="B33" s="47"/>
      <c r="C33" s="65"/>
      <c r="D33" s="18"/>
      <c r="E33" s="18"/>
      <c r="F33" s="18"/>
      <c r="G33" s="18"/>
      <c r="H33" s="18"/>
      <c r="I33" s="15">
        <f t="shared" si="1"/>
        <v>0</v>
      </c>
    </row>
    <row r="34" spans="1:9" ht="44.1" customHeight="1">
      <c r="A34" s="19"/>
      <c r="B34" s="48"/>
      <c r="C34" s="60"/>
      <c r="D34" s="11"/>
      <c r="E34" s="11"/>
      <c r="F34" s="11"/>
      <c r="G34" s="11"/>
      <c r="H34" s="11"/>
      <c r="I34" s="16">
        <f t="shared" si="1"/>
        <v>0</v>
      </c>
    </row>
    <row r="35" spans="1:9" ht="44.1" customHeight="1">
      <c r="A35" s="19"/>
      <c r="B35" s="48"/>
      <c r="C35" s="60"/>
      <c r="D35" s="11"/>
      <c r="E35" s="11"/>
      <c r="F35" s="11"/>
      <c r="G35" s="11"/>
      <c r="H35" s="11"/>
      <c r="I35" s="16">
        <f t="shared" si="1"/>
        <v>0</v>
      </c>
    </row>
    <row r="36" spans="1:9" ht="44.1" customHeight="1">
      <c r="A36" s="19"/>
      <c r="B36" s="48"/>
      <c r="C36" s="60"/>
      <c r="D36" s="11"/>
      <c r="E36" s="11"/>
      <c r="F36" s="11"/>
      <c r="G36" s="11"/>
      <c r="H36" s="11"/>
      <c r="I36" s="16">
        <f t="shared" si="1"/>
        <v>0</v>
      </c>
    </row>
    <row r="37" spans="1:9" ht="44.1" customHeight="1">
      <c r="A37" s="19"/>
      <c r="B37" s="48"/>
      <c r="C37" s="60"/>
      <c r="D37" s="11"/>
      <c r="E37" s="11"/>
      <c r="F37" s="11"/>
      <c r="G37" s="11"/>
      <c r="H37" s="11"/>
      <c r="I37" s="16">
        <f t="shared" si="1"/>
        <v>0</v>
      </c>
    </row>
    <row r="38" spans="1:9" ht="44.1" customHeight="1">
      <c r="A38" s="19"/>
      <c r="B38" s="48"/>
      <c r="C38" s="60"/>
      <c r="D38" s="11"/>
      <c r="E38" s="11"/>
      <c r="F38" s="11"/>
      <c r="G38" s="11"/>
      <c r="H38" s="11"/>
      <c r="I38" s="16">
        <f t="shared" si="1"/>
        <v>0</v>
      </c>
    </row>
    <row r="39" spans="1:9" ht="44.1" customHeight="1">
      <c r="A39" s="19"/>
      <c r="B39" s="48"/>
      <c r="C39" s="60"/>
      <c r="D39" s="11"/>
      <c r="E39" s="11"/>
      <c r="F39" s="11"/>
      <c r="G39" s="11"/>
      <c r="H39" s="11"/>
      <c r="I39" s="16">
        <f t="shared" si="1"/>
        <v>0</v>
      </c>
    </row>
    <row r="40" spans="1:9" ht="44.1" customHeight="1">
      <c r="A40" s="19"/>
      <c r="B40" s="48"/>
      <c r="C40" s="60"/>
      <c r="D40" s="11"/>
      <c r="E40" s="11"/>
      <c r="F40" s="11"/>
      <c r="G40" s="11"/>
      <c r="H40" s="11"/>
      <c r="I40" s="16">
        <f t="shared" si="1"/>
        <v>0</v>
      </c>
    </row>
    <row r="41" spans="1:9" ht="44.1" customHeight="1">
      <c r="A41" s="19"/>
      <c r="B41" s="48"/>
      <c r="C41" s="60"/>
      <c r="D41" s="11"/>
      <c r="E41" s="11"/>
      <c r="F41" s="11"/>
      <c r="G41" s="11"/>
      <c r="H41" s="11"/>
      <c r="I41" s="16">
        <f t="shared" si="1"/>
        <v>0</v>
      </c>
    </row>
    <row r="42" spans="1:9" ht="44.1" customHeight="1">
      <c r="A42" s="19"/>
      <c r="B42" s="48"/>
      <c r="C42" s="60"/>
      <c r="D42" s="11"/>
      <c r="E42" s="11"/>
      <c r="F42" s="11"/>
      <c r="G42" s="11"/>
      <c r="H42" s="11"/>
      <c r="I42" s="16">
        <f t="shared" si="1"/>
        <v>0</v>
      </c>
    </row>
    <row r="43" spans="1:9" ht="44.1" customHeight="1">
      <c r="A43" s="12"/>
      <c r="B43" s="8"/>
      <c r="C43" s="44" t="s">
        <v>104</v>
      </c>
      <c r="D43" s="13"/>
      <c r="E43" s="13"/>
      <c r="F43" s="13"/>
      <c r="G43" s="13"/>
      <c r="H43" s="13"/>
      <c r="I43" s="16">
        <f t="shared" si="1"/>
        <v>0</v>
      </c>
    </row>
    <row r="44" spans="1:9" ht="44.1" customHeight="1">
      <c r="A44" s="41"/>
      <c r="B44" s="45"/>
      <c r="C44" s="64" t="s">
        <v>104</v>
      </c>
      <c r="D44" s="42"/>
      <c r="E44" s="42"/>
      <c r="F44" s="42"/>
      <c r="G44" s="42"/>
      <c r="H44" s="42"/>
      <c r="I44" s="43">
        <f t="shared" si="1"/>
        <v>0</v>
      </c>
    </row>
    <row r="45" spans="1:9" ht="44.1" customHeight="1">
      <c r="A45" s="73" t="s">
        <v>108</v>
      </c>
      <c r="B45" s="74" t="s">
        <v>106</v>
      </c>
      <c r="C45" s="75" t="s">
        <v>104</v>
      </c>
      <c r="D45" s="74">
        <f>SUM(D33:D44)</f>
        <v>0</v>
      </c>
      <c r="E45" s="74"/>
      <c r="F45" s="74">
        <f>SUM(F33:F44)</f>
        <v>0</v>
      </c>
      <c r="G45" s="74">
        <f>SUM(G33:G44)</f>
        <v>0</v>
      </c>
      <c r="H45" s="74"/>
      <c r="I45" s="74">
        <f>SUM(I33:I44)</f>
        <v>0</v>
      </c>
    </row>
    <row r="46" spans="1:9" ht="44.1" customHeight="1">
      <c r="A46" s="22"/>
      <c r="B46" s="9"/>
      <c r="C46" s="66" t="s">
        <v>104</v>
      </c>
      <c r="D46" s="14"/>
      <c r="E46" s="14"/>
      <c r="F46" s="14"/>
      <c r="G46" s="14"/>
      <c r="H46" s="14"/>
      <c r="I46" s="15">
        <f t="shared" si="1"/>
        <v>0</v>
      </c>
    </row>
    <row r="47" spans="1:9" ht="44.1" customHeight="1">
      <c r="A47" s="12"/>
      <c r="B47" s="8"/>
      <c r="C47" s="44"/>
      <c r="D47" s="13"/>
      <c r="E47" s="13"/>
      <c r="F47" s="13"/>
      <c r="G47" s="13"/>
      <c r="H47" s="13"/>
      <c r="I47" s="16">
        <f t="shared" si="1"/>
        <v>0</v>
      </c>
    </row>
    <row r="48" spans="1:9" ht="44.1" customHeight="1">
      <c r="A48" s="12"/>
      <c r="B48" s="8"/>
      <c r="C48" s="44"/>
      <c r="D48" s="13"/>
      <c r="E48" s="13"/>
      <c r="F48" s="13"/>
      <c r="G48" s="13"/>
      <c r="H48" s="13"/>
      <c r="I48" s="16">
        <f t="shared" si="1"/>
        <v>0</v>
      </c>
    </row>
    <row r="49" spans="1:9" ht="44.1" customHeight="1">
      <c r="A49" s="12"/>
      <c r="B49" s="8"/>
      <c r="C49" s="44"/>
      <c r="D49" s="13"/>
      <c r="E49" s="13"/>
      <c r="F49" s="13"/>
      <c r="G49" s="13"/>
      <c r="H49" s="13"/>
      <c r="I49" s="16">
        <f t="shared" si="1"/>
        <v>0</v>
      </c>
    </row>
    <row r="50" spans="1:9" ht="44.1" customHeight="1">
      <c r="A50" s="12"/>
      <c r="B50" s="8"/>
      <c r="C50" s="44"/>
      <c r="D50" s="13"/>
      <c r="E50" s="13"/>
      <c r="F50" s="13"/>
      <c r="G50" s="13"/>
      <c r="H50" s="13"/>
      <c r="I50" s="16">
        <f t="shared" si="1"/>
        <v>0</v>
      </c>
    </row>
    <row r="51" spans="1:9" ht="44.1" customHeight="1">
      <c r="A51" s="12"/>
      <c r="B51" s="8"/>
      <c r="C51" s="44"/>
      <c r="D51" s="13"/>
      <c r="E51" s="13"/>
      <c r="F51" s="13"/>
      <c r="G51" s="13"/>
      <c r="H51" s="13"/>
      <c r="I51" s="16">
        <f t="shared" si="1"/>
        <v>0</v>
      </c>
    </row>
    <row r="52" spans="1:9" ht="44.1" customHeight="1">
      <c r="A52" s="12"/>
      <c r="B52" s="8"/>
      <c r="C52" s="44"/>
      <c r="D52" s="13"/>
      <c r="E52" s="13"/>
      <c r="F52" s="13"/>
      <c r="G52" s="13"/>
      <c r="H52" s="13"/>
      <c r="I52" s="16">
        <f t="shared" si="1"/>
        <v>0</v>
      </c>
    </row>
    <row r="53" spans="1:9" ht="44.1" customHeight="1">
      <c r="A53" s="12"/>
      <c r="B53" s="8"/>
      <c r="C53" s="44"/>
      <c r="D53" s="13"/>
      <c r="E53" s="13"/>
      <c r="F53" s="13"/>
      <c r="G53" s="13"/>
      <c r="H53" s="13"/>
      <c r="I53" s="16">
        <f t="shared" si="1"/>
        <v>0</v>
      </c>
    </row>
    <row r="54" spans="1:9" ht="44.1" customHeight="1">
      <c r="A54" s="12"/>
      <c r="B54" s="8"/>
      <c r="C54" s="44"/>
      <c r="D54" s="13"/>
      <c r="E54" s="13"/>
      <c r="F54" s="13"/>
      <c r="G54" s="13"/>
      <c r="H54" s="13"/>
      <c r="I54" s="16">
        <f t="shared" si="1"/>
        <v>0</v>
      </c>
    </row>
    <row r="55" spans="1:9" ht="44.1" customHeight="1">
      <c r="A55" s="12"/>
      <c r="B55" s="8"/>
      <c r="C55" s="44"/>
      <c r="D55" s="13"/>
      <c r="E55" s="13"/>
      <c r="F55" s="13"/>
      <c r="G55" s="13"/>
      <c r="H55" s="13"/>
      <c r="I55" s="16">
        <f t="shared" si="1"/>
        <v>0</v>
      </c>
    </row>
    <row r="56" spans="1:9" ht="44.1" customHeight="1">
      <c r="A56" s="12"/>
      <c r="B56" s="8"/>
      <c r="C56" s="44"/>
      <c r="D56" s="13"/>
      <c r="E56" s="13"/>
      <c r="F56" s="13"/>
      <c r="G56" s="13"/>
      <c r="H56" s="13"/>
      <c r="I56" s="16">
        <f t="shared" si="1"/>
        <v>0</v>
      </c>
    </row>
    <row r="57" spans="1:9" ht="44.1" customHeight="1">
      <c r="A57" s="41"/>
      <c r="B57" s="45"/>
      <c r="C57" s="64" t="s">
        <v>104</v>
      </c>
      <c r="D57" s="42"/>
      <c r="E57" s="42"/>
      <c r="F57" s="42"/>
      <c r="G57" s="42"/>
      <c r="H57" s="42"/>
      <c r="I57" s="43">
        <f t="shared" si="1"/>
        <v>0</v>
      </c>
    </row>
    <row r="58" spans="1:9" ht="44.1" customHeight="1">
      <c r="A58" s="73" t="s">
        <v>109</v>
      </c>
      <c r="B58" s="74" t="s">
        <v>106</v>
      </c>
      <c r="C58" s="75" t="s">
        <v>104</v>
      </c>
      <c r="D58" s="74">
        <f>SUM(D46:D57)</f>
        <v>0</v>
      </c>
      <c r="E58" s="74"/>
      <c r="F58" s="74">
        <f>SUM(F46:F57)</f>
        <v>0</v>
      </c>
      <c r="G58" s="74">
        <f>SUM(G46:G57)</f>
        <v>0</v>
      </c>
      <c r="H58" s="74"/>
      <c r="I58" s="74">
        <f>SUM(I46:I57)</f>
        <v>0</v>
      </c>
    </row>
    <row r="59" spans="1:9" ht="44.1" customHeight="1">
      <c r="A59" s="17"/>
      <c r="B59" s="47"/>
      <c r="C59" s="65"/>
      <c r="D59" s="18"/>
      <c r="E59" s="18"/>
      <c r="F59" s="18"/>
      <c r="G59" s="18"/>
      <c r="H59" s="18"/>
      <c r="I59" s="15">
        <f t="shared" si="1"/>
        <v>0</v>
      </c>
    </row>
    <row r="60" spans="1:9" ht="44.1" customHeight="1">
      <c r="A60" s="19"/>
      <c r="B60" s="48"/>
      <c r="C60" s="60"/>
      <c r="D60" s="11"/>
      <c r="E60" s="11"/>
      <c r="F60" s="11"/>
      <c r="G60" s="11"/>
      <c r="H60" s="11"/>
      <c r="I60" s="16">
        <f t="shared" si="1"/>
        <v>0</v>
      </c>
    </row>
    <row r="61" spans="1:9" ht="44.1" customHeight="1">
      <c r="A61" s="19"/>
      <c r="B61" s="48"/>
      <c r="C61" s="60"/>
      <c r="D61" s="11"/>
      <c r="E61" s="11"/>
      <c r="F61" s="11"/>
      <c r="G61" s="11"/>
      <c r="H61" s="11"/>
      <c r="I61" s="16">
        <f t="shared" si="1"/>
        <v>0</v>
      </c>
    </row>
    <row r="62" spans="1:9" ht="44.1" customHeight="1">
      <c r="A62" s="19"/>
      <c r="B62" s="48"/>
      <c r="C62" s="60"/>
      <c r="D62" s="11"/>
      <c r="E62" s="11"/>
      <c r="F62" s="11"/>
      <c r="G62" s="11"/>
      <c r="H62" s="11"/>
      <c r="I62" s="16">
        <f t="shared" si="1"/>
        <v>0</v>
      </c>
    </row>
    <row r="63" spans="1:9" ht="44.1" customHeight="1">
      <c r="A63" s="19"/>
      <c r="B63" s="48"/>
      <c r="C63" s="60"/>
      <c r="D63" s="11"/>
      <c r="E63" s="11"/>
      <c r="F63" s="11"/>
      <c r="G63" s="11"/>
      <c r="H63" s="11"/>
      <c r="I63" s="16">
        <f t="shared" si="1"/>
        <v>0</v>
      </c>
    </row>
    <row r="64" spans="1:9" ht="44.1" customHeight="1">
      <c r="A64" s="19"/>
      <c r="B64" s="48"/>
      <c r="C64" s="60"/>
      <c r="D64" s="11"/>
      <c r="E64" s="11"/>
      <c r="F64" s="11"/>
      <c r="G64" s="11"/>
      <c r="H64" s="11"/>
      <c r="I64" s="16">
        <f t="shared" si="1"/>
        <v>0</v>
      </c>
    </row>
    <row r="65" spans="1:9" ht="44.1" customHeight="1">
      <c r="A65" s="19"/>
      <c r="B65" s="48"/>
      <c r="C65" s="60"/>
      <c r="D65" s="11"/>
      <c r="E65" s="11"/>
      <c r="F65" s="11"/>
      <c r="G65" s="11"/>
      <c r="H65" s="11"/>
      <c r="I65" s="16">
        <f t="shared" si="1"/>
        <v>0</v>
      </c>
    </row>
    <row r="66" spans="1:9" ht="44.1" customHeight="1">
      <c r="A66" s="19"/>
      <c r="B66" s="48"/>
      <c r="C66" s="60"/>
      <c r="D66" s="11"/>
      <c r="E66" s="11"/>
      <c r="F66" s="11"/>
      <c r="G66" s="11"/>
      <c r="H66" s="11"/>
      <c r="I66" s="16">
        <f t="shared" si="1"/>
        <v>0</v>
      </c>
    </row>
    <row r="67" spans="1:9" ht="44.1" customHeight="1">
      <c r="A67" s="19"/>
      <c r="B67" s="48"/>
      <c r="C67" s="60"/>
      <c r="D67" s="11"/>
      <c r="E67" s="11"/>
      <c r="F67" s="11"/>
      <c r="G67" s="11"/>
      <c r="H67" s="11"/>
      <c r="I67" s="16">
        <f t="shared" si="1"/>
        <v>0</v>
      </c>
    </row>
    <row r="68" spans="1:9" ht="44.1" customHeight="1">
      <c r="A68" s="19"/>
      <c r="B68" s="48"/>
      <c r="C68" s="60"/>
      <c r="D68" s="11"/>
      <c r="E68" s="11"/>
      <c r="F68" s="11"/>
      <c r="G68" s="11"/>
      <c r="H68" s="11"/>
      <c r="I68" s="16">
        <f t="shared" si="1"/>
        <v>0</v>
      </c>
    </row>
    <row r="69" spans="1:9" ht="44.1" customHeight="1">
      <c r="A69" s="19"/>
      <c r="B69" s="48"/>
      <c r="C69" s="60"/>
      <c r="D69" s="11"/>
      <c r="E69" s="11"/>
      <c r="F69" s="11"/>
      <c r="G69" s="11"/>
      <c r="H69" s="11"/>
      <c r="I69" s="16">
        <f t="shared" si="1"/>
        <v>0</v>
      </c>
    </row>
    <row r="70" spans="1:9" ht="44.1" customHeight="1">
      <c r="A70" s="67"/>
      <c r="B70" s="68"/>
      <c r="C70" s="69"/>
      <c r="D70" s="70"/>
      <c r="E70" s="70"/>
      <c r="F70" s="70"/>
      <c r="G70" s="70"/>
      <c r="H70" s="70"/>
      <c r="I70" s="16">
        <f t="shared" si="1"/>
        <v>0</v>
      </c>
    </row>
    <row r="71" spans="1:9" ht="44.1" customHeight="1">
      <c r="A71" s="73" t="s">
        <v>110</v>
      </c>
      <c r="B71" s="74" t="s">
        <v>106</v>
      </c>
      <c r="C71" s="75" t="s">
        <v>104</v>
      </c>
      <c r="D71" s="74">
        <f>SUM(D59:D70)</f>
        <v>0</v>
      </c>
      <c r="E71" s="74"/>
      <c r="F71" s="74">
        <f>SUM(F59:F70)</f>
        <v>0</v>
      </c>
      <c r="G71" s="74">
        <f>SUM(G58:G70)</f>
        <v>0</v>
      </c>
      <c r="H71" s="74"/>
      <c r="I71" s="74">
        <f>SUM(I59:I70)</f>
        <v>0</v>
      </c>
    </row>
    <row r="72" spans="1:9" ht="44.1" customHeight="1" thickBot="1">
      <c r="A72" s="52" t="s">
        <v>111</v>
      </c>
      <c r="B72" s="46" t="s">
        <v>112</v>
      </c>
      <c r="C72" s="59" t="s">
        <v>104</v>
      </c>
      <c r="D72" s="46">
        <f>D71+D58+D45+D32+D19</f>
        <v>0</v>
      </c>
      <c r="E72" s="46"/>
      <c r="F72" s="46">
        <f>F71+F58+F45+F32+F19</f>
        <v>0</v>
      </c>
      <c r="G72" s="46">
        <f>G71+G58+G45+G32+G19</f>
        <v>0</v>
      </c>
      <c r="H72" s="53"/>
      <c r="I72" s="71">
        <f>I71+I58+I45+I32+I19</f>
        <v>0</v>
      </c>
    </row>
    <row r="73" spans="1:9" ht="44.1" customHeight="1" thickBot="1">
      <c r="A73" s="23"/>
      <c r="B73" s="24" t="s">
        <v>113</v>
      </c>
      <c r="C73" s="62"/>
      <c r="D73" s="63">
        <f>VLOOKUP(F2,List!C:G,3,FALSE)</f>
        <v>40</v>
      </c>
      <c r="E73" s="62"/>
      <c r="F73" s="61">
        <f>VLOOKUP(F2,List!C:G,4,FALSE)</f>
        <v>40</v>
      </c>
      <c r="G73" s="25">
        <f>VLOOKUP(F2,List!C:G,5,FALSE)</f>
        <v>40</v>
      </c>
      <c r="H73" s="62"/>
      <c r="I73" s="25">
        <f>SUM(D73+F73+G73)</f>
        <v>120</v>
      </c>
    </row>
    <row r="74" spans="1:9">
      <c r="C74" s="21"/>
    </row>
    <row r="75" spans="1:9">
      <c r="A75" s="1"/>
    </row>
    <row r="76" spans="1:9">
      <c r="A76" s="1"/>
    </row>
    <row r="77" spans="1:9">
      <c r="A77" s="1"/>
    </row>
    <row r="78" spans="1:9">
      <c r="A78" s="1"/>
    </row>
    <row r="79" spans="1:9">
      <c r="A79" s="1"/>
    </row>
    <row r="80" spans="1:9">
      <c r="A80" s="1"/>
    </row>
    <row r="81" spans="1:1">
      <c r="A81" s="1"/>
    </row>
    <row r="82" spans="1:1">
      <c r="A82" s="1"/>
    </row>
    <row r="83" spans="1:1">
      <c r="A83" s="1"/>
    </row>
  </sheetData>
  <mergeCells count="13">
    <mergeCell ref="A4:A6"/>
    <mergeCell ref="B4:B6"/>
    <mergeCell ref="C4:G4"/>
    <mergeCell ref="H4:H6"/>
    <mergeCell ref="I4:I6"/>
    <mergeCell ref="C5:D5"/>
    <mergeCell ref="E5:F5"/>
    <mergeCell ref="A1:I1"/>
    <mergeCell ref="C2:E2"/>
    <mergeCell ref="F2:G2"/>
    <mergeCell ref="H2:I3"/>
    <mergeCell ref="A3:B3"/>
    <mergeCell ref="C3:G3"/>
  </mergeCells>
  <conditionalFormatting sqref="D72">
    <cfRule type="cellIs" dxfId="15" priority="7" stopIfTrue="1" operator="greaterThanOrEqual">
      <formula>$D$73</formula>
    </cfRule>
    <cfRule type="cellIs" dxfId="14" priority="8" operator="lessThan">
      <formula>$D$73</formula>
    </cfRule>
  </conditionalFormatting>
  <conditionalFormatting sqref="F72">
    <cfRule type="cellIs" dxfId="13" priority="5" stopIfTrue="1" operator="greaterThanOrEqual">
      <formula>$F$73</formula>
    </cfRule>
    <cfRule type="cellIs" dxfId="12" priority="6" operator="lessThan">
      <formula>$F$73</formula>
    </cfRule>
  </conditionalFormatting>
  <conditionalFormatting sqref="G72">
    <cfRule type="cellIs" dxfId="11" priority="3" stopIfTrue="1" operator="greaterThanOrEqual">
      <formula>$G$73</formula>
    </cfRule>
    <cfRule type="cellIs" dxfId="10" priority="4" operator="lessThan">
      <formula>$G$73</formula>
    </cfRule>
  </conditionalFormatting>
  <conditionalFormatting sqref="I72">
    <cfRule type="cellIs" dxfId="9" priority="1" stopIfTrue="1" operator="greaterThanOrEqual">
      <formula>$I$73</formula>
    </cfRule>
    <cfRule type="cellIs" dxfId="8" priority="2" operator="lessThan">
      <formula>$I$73</formula>
    </cfRule>
  </conditionalFormatting>
  <dataValidations count="3">
    <dataValidation type="list" allowBlank="1" showInputMessage="1" showErrorMessage="1" sqref="E8" xr:uid="{E6FB1C6E-944B-4CA2-8642-461959AF4394}">
      <formula1>$Q$5:$Q$8</formula1>
    </dataValidation>
    <dataValidation type="list" allowBlank="1" showInputMessage="1" showErrorMessage="1" sqref="E71:E72 E58 E45 E32 E19" xr:uid="{355B2914-DFEA-4CDF-885B-BE437E2F9118}">
      <formula1>$Q$6:$Q$8</formula1>
    </dataValidation>
    <dataValidation type="list" allowBlank="1" showInputMessage="1" showErrorMessage="1" sqref="C71:C72 C58 C45 C32 C19" xr:uid="{1C89198C-3DA1-4B16-BD25-8B0E84216789}">
      <formula1>$P$6:$P$9</formula1>
    </dataValidation>
  </dataValidations>
  <pageMargins left="0.7" right="0.7" top="0.75" bottom="0.75" header="0.3" footer="0.3"/>
  <pageSetup paperSize="9" orientation="portrait" horizontalDpi="200" verticalDpi="200" r:id="rId1"/>
  <extLst>
    <ext xmlns:x14="http://schemas.microsoft.com/office/spreadsheetml/2009/9/main" uri="{CCE6A557-97BC-4b89-ADB6-D9C93CAAB3DF}">
      <x14:dataValidations xmlns:xm="http://schemas.microsoft.com/office/excel/2006/main" count="4">
        <x14:dataValidation type="list" allowBlank="1" showInputMessage="1" showErrorMessage="1" xr:uid="{D42C72FD-E2A0-4ED2-B232-C9744F5EE2EE}">
          <x14:formula1>
            <xm:f>'Summary of types of learning '!$B$3:$B$32</xm:f>
          </x14:formula1>
          <xm:sqref>H59:H70 H46:H57 H33:H44 H20:H31 H7:H18</xm:sqref>
        </x14:dataValidation>
        <x14:dataValidation type="list" allowBlank="1" showInputMessage="1" showErrorMessage="1" xr:uid="{014AE198-5AE7-45A6-88F7-DC774A5041CF}">
          <x14:formula1>
            <xm:f>List!$B$2:$B$5</xm:f>
          </x14:formula1>
          <xm:sqref>E9:E18 E20:E31 E33:E44 E46:E57 E59:E70 E7</xm:sqref>
        </x14:dataValidation>
        <x14:dataValidation type="list" allowBlank="1" showInputMessage="1" showErrorMessage="1" xr:uid="{87530E35-E9C6-4957-AB6A-CD47A626B49B}">
          <x14:formula1>
            <xm:f>List!$A$2:$A$6</xm:f>
          </x14:formula1>
          <xm:sqref>C7:C18 C20:C31 C33:C44 C46:C57 C59:C70</xm:sqref>
        </x14:dataValidation>
        <x14:dataValidation type="list" allowBlank="1" showInputMessage="1" showErrorMessage="1" xr:uid="{6111AECF-1744-4F21-99B5-A8CE5C2E8435}">
          <x14:formula1>
            <xm:f>List!$C$2:$C$12</xm:f>
          </x14:formula1>
          <xm:sqref>F2:G2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B13A5-8A5D-4BE7-A87E-864EDF8A4B7C}">
  <dimension ref="A1:D31"/>
  <sheetViews>
    <sheetView zoomScale="70" zoomScaleNormal="70" workbookViewId="0">
      <pane ySplit="1" topLeftCell="A31" activePane="bottomLeft" state="frozen"/>
      <selection pane="bottomLeft" activeCell="B6" sqref="B6"/>
    </sheetView>
  </sheetViews>
  <sheetFormatPr defaultColWidth="8.85546875" defaultRowHeight="14.45"/>
  <cols>
    <col min="1" max="1" width="7.7109375" style="7" customWidth="1"/>
    <col min="2" max="2" width="74.42578125" style="5" customWidth="1"/>
    <col min="3" max="3" width="98.42578125" style="5" customWidth="1"/>
    <col min="4" max="4" width="133.5703125" style="5" bestFit="1" customWidth="1"/>
    <col min="5" max="16384" width="8.85546875" style="3"/>
  </cols>
  <sheetData>
    <row r="1" spans="1:4" ht="85.5">
      <c r="A1" s="79" t="s">
        <v>114</v>
      </c>
      <c r="B1" s="90"/>
      <c r="C1" s="91" t="s">
        <v>115</v>
      </c>
      <c r="D1" s="92" t="s">
        <v>116</v>
      </c>
    </row>
    <row r="2" spans="1:4" s="100" customFormat="1" ht="38.450000000000003" customHeight="1">
      <c r="A2" s="96"/>
      <c r="B2" s="97" t="s">
        <v>117</v>
      </c>
      <c r="C2" s="98"/>
      <c r="D2" s="99"/>
    </row>
    <row r="3" spans="1:4" ht="57">
      <c r="A3" s="6" t="s">
        <v>1</v>
      </c>
      <c r="B3" s="94" t="s">
        <v>2</v>
      </c>
      <c r="C3" s="94" t="s">
        <v>3</v>
      </c>
      <c r="D3" s="93"/>
    </row>
    <row r="4" spans="1:4" ht="85.5">
      <c r="A4" s="6"/>
      <c r="B4" s="94" t="s">
        <v>118</v>
      </c>
      <c r="C4" s="90" t="s">
        <v>4</v>
      </c>
      <c r="D4" s="93"/>
    </row>
    <row r="5" spans="1:4" ht="32.450000000000003" customHeight="1">
      <c r="A5" s="78">
        <v>1</v>
      </c>
      <c r="B5" s="90" t="s">
        <v>119</v>
      </c>
      <c r="C5" s="90" t="s">
        <v>120</v>
      </c>
      <c r="D5" s="93" t="s">
        <v>12</v>
      </c>
    </row>
    <row r="6" spans="1:4" ht="57">
      <c r="A6" s="78">
        <v>2</v>
      </c>
      <c r="B6" s="90" t="s">
        <v>13</v>
      </c>
      <c r="C6" s="90" t="s">
        <v>121</v>
      </c>
      <c r="D6" s="93" t="s">
        <v>14</v>
      </c>
    </row>
    <row r="7" spans="1:4" ht="57">
      <c r="A7" s="78">
        <v>3</v>
      </c>
      <c r="B7" s="90" t="s">
        <v>15</v>
      </c>
      <c r="C7" s="90" t="s">
        <v>16</v>
      </c>
      <c r="D7" s="93" t="s">
        <v>17</v>
      </c>
    </row>
    <row r="8" spans="1:4" ht="57">
      <c r="A8" s="78">
        <v>4</v>
      </c>
      <c r="B8" s="90" t="s">
        <v>18</v>
      </c>
      <c r="C8" s="90" t="s">
        <v>122</v>
      </c>
      <c r="D8" s="93" t="s">
        <v>19</v>
      </c>
    </row>
    <row r="9" spans="1:4" ht="57">
      <c r="A9" s="78">
        <v>5</v>
      </c>
      <c r="B9" s="90" t="s">
        <v>20</v>
      </c>
      <c r="C9" s="95" t="s">
        <v>123</v>
      </c>
      <c r="D9" s="93" t="s">
        <v>22</v>
      </c>
    </row>
    <row r="10" spans="1:4" ht="57">
      <c r="A10" s="78">
        <v>6</v>
      </c>
      <c r="B10" s="90" t="s">
        <v>23</v>
      </c>
      <c r="C10" s="95" t="s">
        <v>123</v>
      </c>
      <c r="D10" s="93" t="s">
        <v>22</v>
      </c>
    </row>
    <row r="11" spans="1:4" s="100" customFormat="1" ht="39" customHeight="1">
      <c r="A11" s="96"/>
      <c r="B11" s="97" t="s">
        <v>124</v>
      </c>
      <c r="C11" s="98"/>
      <c r="D11" s="99"/>
    </row>
    <row r="12" spans="1:4" ht="57">
      <c r="A12" s="6" t="s">
        <v>1</v>
      </c>
      <c r="B12" s="94" t="s">
        <v>2</v>
      </c>
      <c r="C12" s="94" t="s">
        <v>25</v>
      </c>
      <c r="D12" s="93"/>
    </row>
    <row r="13" spans="1:4" ht="57">
      <c r="A13" s="78">
        <v>1</v>
      </c>
      <c r="B13" s="90" t="s">
        <v>27</v>
      </c>
      <c r="C13" s="95" t="s">
        <v>123</v>
      </c>
      <c r="D13" s="93" t="s">
        <v>28</v>
      </c>
    </row>
    <row r="14" spans="1:4" ht="85.5">
      <c r="A14" s="78">
        <v>2</v>
      </c>
      <c r="B14" s="90" t="s">
        <v>29</v>
      </c>
      <c r="C14" s="95" t="s">
        <v>125</v>
      </c>
      <c r="D14" s="93" t="s">
        <v>28</v>
      </c>
    </row>
    <row r="15" spans="1:4" ht="57">
      <c r="A15" s="78">
        <v>3</v>
      </c>
      <c r="B15" s="90" t="s">
        <v>31</v>
      </c>
      <c r="C15" s="95" t="s">
        <v>123</v>
      </c>
      <c r="D15" s="93" t="s">
        <v>32</v>
      </c>
    </row>
    <row r="16" spans="1:4" ht="57">
      <c r="A16" s="78">
        <v>4</v>
      </c>
      <c r="B16" s="90" t="s">
        <v>33</v>
      </c>
      <c r="C16" s="95" t="s">
        <v>123</v>
      </c>
      <c r="D16" s="93" t="s">
        <v>34</v>
      </c>
    </row>
    <row r="17" spans="1:4" ht="57">
      <c r="A17" s="78">
        <v>5</v>
      </c>
      <c r="B17" s="90" t="s">
        <v>35</v>
      </c>
      <c r="C17" s="95" t="s">
        <v>123</v>
      </c>
      <c r="D17" s="93" t="s">
        <v>36</v>
      </c>
    </row>
    <row r="18" spans="1:4" ht="57">
      <c r="A18" s="78">
        <v>6</v>
      </c>
      <c r="B18" s="90" t="s">
        <v>37</v>
      </c>
      <c r="C18" s="95" t="s">
        <v>123</v>
      </c>
      <c r="D18" s="93" t="s">
        <v>38</v>
      </c>
    </row>
    <row r="19" spans="1:4" ht="57">
      <c r="A19" s="78">
        <v>7</v>
      </c>
      <c r="B19" s="90" t="s">
        <v>39</v>
      </c>
      <c r="C19" s="95" t="s">
        <v>123</v>
      </c>
      <c r="D19" s="93" t="s">
        <v>34</v>
      </c>
    </row>
    <row r="20" spans="1:4" ht="114">
      <c r="A20" s="78">
        <v>8</v>
      </c>
      <c r="B20" s="90" t="s">
        <v>40</v>
      </c>
      <c r="C20" s="95" t="s">
        <v>126</v>
      </c>
      <c r="D20" s="93" t="s">
        <v>42</v>
      </c>
    </row>
    <row r="21" spans="1:4" ht="85.5">
      <c r="A21" s="78">
        <v>9</v>
      </c>
      <c r="B21" s="90" t="s">
        <v>43</v>
      </c>
      <c r="C21" s="95" t="s">
        <v>123</v>
      </c>
      <c r="D21" s="93" t="s">
        <v>44</v>
      </c>
    </row>
    <row r="22" spans="1:4" ht="85.5">
      <c r="A22" s="78">
        <v>10</v>
      </c>
      <c r="B22" s="90" t="s">
        <v>45</v>
      </c>
      <c r="C22" s="95" t="s">
        <v>123</v>
      </c>
      <c r="D22" s="93" t="s">
        <v>46</v>
      </c>
    </row>
    <row r="23" spans="1:4" ht="57">
      <c r="A23" s="78">
        <v>11</v>
      </c>
      <c r="B23" s="90" t="s">
        <v>47</v>
      </c>
      <c r="C23" s="90" t="s">
        <v>127</v>
      </c>
      <c r="D23" s="93" t="s">
        <v>48</v>
      </c>
    </row>
    <row r="24" spans="1:4" ht="57">
      <c r="A24" s="78">
        <v>12</v>
      </c>
      <c r="B24" s="90" t="s">
        <v>49</v>
      </c>
      <c r="C24" s="95" t="s">
        <v>123</v>
      </c>
      <c r="D24" s="93" t="s">
        <v>50</v>
      </c>
    </row>
    <row r="25" spans="1:4" ht="57">
      <c r="A25" s="78">
        <v>13</v>
      </c>
      <c r="B25" s="90" t="s">
        <v>128</v>
      </c>
      <c r="C25" s="95" t="s">
        <v>123</v>
      </c>
      <c r="D25" s="93" t="s">
        <v>52</v>
      </c>
    </row>
    <row r="26" spans="1:4" ht="142.5">
      <c r="A26" s="78">
        <v>14</v>
      </c>
      <c r="B26" s="90" t="s">
        <v>53</v>
      </c>
      <c r="C26" s="95" t="s">
        <v>123</v>
      </c>
      <c r="D26" s="93" t="s">
        <v>54</v>
      </c>
    </row>
    <row r="27" spans="1:4" ht="142.5">
      <c r="A27" s="78">
        <v>15</v>
      </c>
      <c r="B27" s="90" t="s">
        <v>55</v>
      </c>
      <c r="C27" s="95" t="s">
        <v>123</v>
      </c>
      <c r="D27" s="93" t="s">
        <v>129</v>
      </c>
    </row>
    <row r="28" spans="1:4" ht="171">
      <c r="A28" s="78">
        <v>16</v>
      </c>
      <c r="B28" s="93" t="s">
        <v>57</v>
      </c>
      <c r="C28" s="95" t="s">
        <v>123</v>
      </c>
      <c r="D28" s="93" t="s">
        <v>58</v>
      </c>
    </row>
    <row r="29" spans="1:4" ht="171">
      <c r="A29" s="78">
        <v>17</v>
      </c>
      <c r="B29" s="93" t="s">
        <v>59</v>
      </c>
      <c r="C29" s="95" t="s">
        <v>123</v>
      </c>
      <c r="D29" s="93" t="s">
        <v>130</v>
      </c>
    </row>
    <row r="30" spans="1:4" ht="199.5">
      <c r="A30" s="78">
        <v>18</v>
      </c>
      <c r="B30" s="93" t="s">
        <v>61</v>
      </c>
      <c r="C30" s="95" t="s">
        <v>123</v>
      </c>
      <c r="D30" s="93" t="s">
        <v>131</v>
      </c>
    </row>
    <row r="31" spans="1:4" ht="199.5">
      <c r="A31" s="78">
        <v>19</v>
      </c>
      <c r="B31" s="93" t="s">
        <v>63</v>
      </c>
      <c r="C31" s="95" t="s">
        <v>123</v>
      </c>
      <c r="D31" s="93" t="s">
        <v>131</v>
      </c>
    </row>
  </sheetData>
  <pageMargins left="0.7" right="0.7" top="0.75" bottom="0.75" header="0.3" footer="0.3"/>
  <pageSetup paperSize="9"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8792A-5EC7-4484-A8C1-554B6FF582D8}">
  <dimension ref="A1:I83"/>
  <sheetViews>
    <sheetView zoomScaleNormal="100" workbookViewId="0">
      <pane ySplit="6" topLeftCell="A16" activePane="bottomLeft" state="frozen"/>
      <selection pane="bottomLeft" activeCell="B15" sqref="B15"/>
    </sheetView>
  </sheetViews>
  <sheetFormatPr defaultColWidth="8.5703125" defaultRowHeight="14.45"/>
  <cols>
    <col min="1" max="1" width="12.5703125" style="20" customWidth="1"/>
    <col min="2" max="2" width="30.42578125" style="10" customWidth="1"/>
    <col min="3" max="3" width="13.42578125" style="10" customWidth="1"/>
    <col min="4" max="4" width="8.5703125" style="10" customWidth="1"/>
    <col min="5" max="5" width="11.85546875" style="10" bestFit="1" customWidth="1"/>
    <col min="6" max="6" width="8.5703125" style="10" customWidth="1"/>
    <col min="7" max="7" width="38" style="10" customWidth="1"/>
    <col min="8" max="8" width="21.5703125" style="10" customWidth="1"/>
    <col min="9" max="9" width="24.42578125" style="10" customWidth="1"/>
    <col min="10" max="11" width="8.5703125" style="10" customWidth="1"/>
    <col min="12" max="15" width="8.5703125" style="10"/>
    <col min="16" max="16" width="25" style="10" bestFit="1" customWidth="1"/>
    <col min="17" max="17" width="21.5703125" style="10" bestFit="1" customWidth="1"/>
    <col min="18" max="18" width="16.5703125" style="10" bestFit="1" customWidth="1"/>
    <col min="19" max="16384" width="8.5703125" style="10"/>
  </cols>
  <sheetData>
    <row r="1" spans="1:9" ht="32.450000000000003" customHeight="1" thickBot="1">
      <c r="A1" s="103" t="s">
        <v>87</v>
      </c>
      <c r="B1" s="104"/>
      <c r="C1" s="104"/>
      <c r="D1" s="104"/>
      <c r="E1" s="104"/>
      <c r="F1" s="104"/>
      <c r="G1" s="104"/>
      <c r="H1" s="105"/>
      <c r="I1" s="106"/>
    </row>
    <row r="2" spans="1:9" ht="42" customHeight="1">
      <c r="A2" s="28" t="s">
        <v>88</v>
      </c>
      <c r="B2" s="29" t="s">
        <v>132</v>
      </c>
      <c r="C2" s="107" t="s">
        <v>89</v>
      </c>
      <c r="D2" s="108"/>
      <c r="E2" s="108"/>
      <c r="F2" s="108" t="s">
        <v>84</v>
      </c>
      <c r="G2" s="109"/>
      <c r="H2" s="110" t="s">
        <v>133</v>
      </c>
      <c r="I2" s="111"/>
    </row>
    <row r="3" spans="1:9" ht="30" customHeight="1" thickBot="1">
      <c r="A3" s="114" t="s">
        <v>91</v>
      </c>
      <c r="B3" s="115"/>
      <c r="C3" s="116" t="s">
        <v>134</v>
      </c>
      <c r="D3" s="117"/>
      <c r="E3" s="117"/>
      <c r="F3" s="117"/>
      <c r="G3" s="117"/>
      <c r="H3" s="112"/>
      <c r="I3" s="113"/>
    </row>
    <row r="4" spans="1:9" ht="14.85" customHeight="1" thickBot="1">
      <c r="A4" s="118" t="s">
        <v>93</v>
      </c>
      <c r="B4" s="120" t="s">
        <v>94</v>
      </c>
      <c r="C4" s="122" t="s">
        <v>95</v>
      </c>
      <c r="D4" s="123"/>
      <c r="E4" s="123"/>
      <c r="F4" s="123"/>
      <c r="G4" s="123"/>
      <c r="H4" s="120" t="s">
        <v>96</v>
      </c>
      <c r="I4" s="124" t="s">
        <v>97</v>
      </c>
    </row>
    <row r="5" spans="1:9" ht="47.45" customHeight="1">
      <c r="A5" s="119"/>
      <c r="B5" s="121"/>
      <c r="C5" s="126" t="s">
        <v>98</v>
      </c>
      <c r="D5" s="127"/>
      <c r="E5" s="128" t="s">
        <v>99</v>
      </c>
      <c r="F5" s="127"/>
      <c r="G5" s="102" t="s">
        <v>100</v>
      </c>
      <c r="H5" s="121"/>
      <c r="I5" s="125"/>
    </row>
    <row r="6" spans="1:9" ht="51" customHeight="1" thickBot="1">
      <c r="A6" s="119"/>
      <c r="B6" s="121"/>
      <c r="C6" s="49" t="s">
        <v>101</v>
      </c>
      <c r="D6" s="50" t="s">
        <v>102</v>
      </c>
      <c r="E6" s="50" t="s">
        <v>103</v>
      </c>
      <c r="F6" s="50" t="s">
        <v>102</v>
      </c>
      <c r="G6" s="51" t="s">
        <v>102</v>
      </c>
      <c r="H6" s="121"/>
      <c r="I6" s="125"/>
    </row>
    <row r="7" spans="1:9" ht="54" customHeight="1">
      <c r="A7" s="54">
        <v>45082</v>
      </c>
      <c r="B7" s="55" t="s">
        <v>135</v>
      </c>
      <c r="C7" s="56" t="s">
        <v>104</v>
      </c>
      <c r="D7" s="57"/>
      <c r="E7" s="57" t="s">
        <v>77</v>
      </c>
      <c r="F7" s="57">
        <v>6</v>
      </c>
      <c r="G7" s="57"/>
      <c r="H7" s="57" t="s">
        <v>6</v>
      </c>
      <c r="I7" s="58">
        <f>D7+F7+G7</f>
        <v>6</v>
      </c>
    </row>
    <row r="8" spans="1:9" ht="159.6">
      <c r="A8" s="12">
        <v>45163</v>
      </c>
      <c r="B8" s="8" t="s">
        <v>136</v>
      </c>
      <c r="C8" s="44" t="s">
        <v>104</v>
      </c>
      <c r="D8" s="13"/>
      <c r="E8" s="13"/>
      <c r="F8" s="13"/>
      <c r="G8" s="13">
        <v>4</v>
      </c>
      <c r="H8" s="13" t="s">
        <v>18</v>
      </c>
      <c r="I8" s="16">
        <f t="shared" ref="I8:I18" si="0">D8+F8+G8</f>
        <v>4</v>
      </c>
    </row>
    <row r="9" spans="1:9" ht="116.1">
      <c r="A9" s="12">
        <v>45179</v>
      </c>
      <c r="B9" s="8" t="s">
        <v>137</v>
      </c>
      <c r="C9" s="44" t="s">
        <v>104</v>
      </c>
      <c r="D9" s="13"/>
      <c r="E9" s="13" t="s">
        <v>69</v>
      </c>
      <c r="F9" s="13">
        <v>2.8</v>
      </c>
      <c r="G9" s="13"/>
      <c r="H9" s="13" t="s">
        <v>119</v>
      </c>
      <c r="I9" s="16">
        <f t="shared" si="0"/>
        <v>2.8</v>
      </c>
    </row>
    <row r="10" spans="1:9" ht="32.450000000000003" customHeight="1">
      <c r="A10" s="12">
        <v>45207</v>
      </c>
      <c r="B10" s="8" t="s">
        <v>138</v>
      </c>
      <c r="C10" s="44"/>
      <c r="D10" s="13"/>
      <c r="E10" s="13"/>
      <c r="F10" s="13"/>
      <c r="G10" s="13"/>
      <c r="H10" s="13"/>
      <c r="I10" s="16">
        <f t="shared" si="0"/>
        <v>0</v>
      </c>
    </row>
    <row r="11" spans="1:9" ht="43.5">
      <c r="A11" s="12"/>
      <c r="B11" s="8" t="s">
        <v>139</v>
      </c>
      <c r="C11" s="44"/>
      <c r="D11" s="13"/>
      <c r="E11" s="13" t="s">
        <v>74</v>
      </c>
      <c r="F11" s="13">
        <v>1</v>
      </c>
      <c r="G11" s="13"/>
      <c r="H11" s="13" t="s">
        <v>18</v>
      </c>
      <c r="I11" s="16">
        <f t="shared" si="0"/>
        <v>1</v>
      </c>
    </row>
    <row r="12" spans="1:9" ht="56.45" customHeight="1">
      <c r="A12" s="12"/>
      <c r="B12" s="8" t="s">
        <v>140</v>
      </c>
      <c r="C12" s="44"/>
      <c r="D12" s="13"/>
      <c r="E12" s="13" t="s">
        <v>74</v>
      </c>
      <c r="F12" s="13">
        <v>1</v>
      </c>
      <c r="G12" s="13"/>
      <c r="H12" s="13" t="s">
        <v>18</v>
      </c>
      <c r="I12" s="16">
        <f t="shared" si="0"/>
        <v>1</v>
      </c>
    </row>
    <row r="13" spans="1:9" ht="43.5">
      <c r="A13" s="12"/>
      <c r="B13" s="8" t="s">
        <v>141</v>
      </c>
      <c r="C13" s="44"/>
      <c r="D13" s="13"/>
      <c r="E13" s="13"/>
      <c r="F13" s="13"/>
      <c r="G13" s="13">
        <v>2</v>
      </c>
      <c r="H13" s="13" t="s">
        <v>18</v>
      </c>
      <c r="I13" s="16">
        <f t="shared" si="0"/>
        <v>2</v>
      </c>
    </row>
    <row r="14" spans="1:9" ht="43.5">
      <c r="A14" s="12"/>
      <c r="B14" s="8" t="s">
        <v>142</v>
      </c>
      <c r="C14" s="44" t="s">
        <v>71</v>
      </c>
      <c r="D14" s="13">
        <v>1</v>
      </c>
      <c r="E14" s="13"/>
      <c r="F14" s="13"/>
      <c r="G14" s="13"/>
      <c r="H14" s="13" t="s">
        <v>18</v>
      </c>
      <c r="I14" s="16">
        <f t="shared" si="0"/>
        <v>1</v>
      </c>
    </row>
    <row r="15" spans="1:9" ht="72.599999999999994">
      <c r="A15" s="12">
        <v>45208</v>
      </c>
      <c r="B15" s="8" t="s">
        <v>143</v>
      </c>
      <c r="C15" s="44"/>
      <c r="D15" s="13"/>
      <c r="E15" s="13" t="s">
        <v>77</v>
      </c>
      <c r="F15" s="13">
        <v>8</v>
      </c>
      <c r="G15" s="13"/>
      <c r="H15" s="13" t="s">
        <v>18</v>
      </c>
      <c r="I15" s="16">
        <f t="shared" si="0"/>
        <v>8</v>
      </c>
    </row>
    <row r="16" spans="1:9" ht="144.94999999999999">
      <c r="A16" s="12">
        <v>45240</v>
      </c>
      <c r="B16" s="8" t="s">
        <v>144</v>
      </c>
      <c r="C16" s="44" t="s">
        <v>73</v>
      </c>
      <c r="D16" s="13">
        <v>1</v>
      </c>
      <c r="E16" s="13"/>
      <c r="F16" s="13"/>
      <c r="G16" s="13"/>
      <c r="H16" s="13" t="s">
        <v>51</v>
      </c>
      <c r="I16" s="16">
        <f t="shared" si="0"/>
        <v>1</v>
      </c>
    </row>
    <row r="17" spans="1:9" ht="72.599999999999994">
      <c r="A17" s="12">
        <v>45303</v>
      </c>
      <c r="B17" s="8" t="s">
        <v>145</v>
      </c>
      <c r="C17" s="44"/>
      <c r="D17" s="13"/>
      <c r="E17" s="13"/>
      <c r="F17" s="13"/>
      <c r="G17" s="13">
        <v>1</v>
      </c>
      <c r="H17" s="13" t="s">
        <v>119</v>
      </c>
      <c r="I17" s="16">
        <f t="shared" si="0"/>
        <v>1</v>
      </c>
    </row>
    <row r="18" spans="1:9" ht="43.5">
      <c r="A18" s="41">
        <v>45356</v>
      </c>
      <c r="B18" s="77" t="s">
        <v>146</v>
      </c>
      <c r="C18" s="64" t="s">
        <v>71</v>
      </c>
      <c r="D18" s="42">
        <v>1</v>
      </c>
      <c r="E18" s="42"/>
      <c r="F18" s="42"/>
      <c r="G18" s="42"/>
      <c r="H18" s="42" t="s">
        <v>18</v>
      </c>
      <c r="I18" s="43">
        <f t="shared" si="0"/>
        <v>1</v>
      </c>
    </row>
    <row r="19" spans="1:9" ht="44.1" customHeight="1">
      <c r="A19" s="73" t="s">
        <v>105</v>
      </c>
      <c r="B19" s="74" t="s">
        <v>106</v>
      </c>
      <c r="C19" s="74" t="s">
        <v>104</v>
      </c>
      <c r="D19" s="74">
        <f>SUM(D7:D18)</f>
        <v>3</v>
      </c>
      <c r="E19" s="74"/>
      <c r="F19" s="74">
        <f>SUM(F7:F18)</f>
        <v>18.8</v>
      </c>
      <c r="G19" s="74">
        <f>SUM(G7:G18)</f>
        <v>7</v>
      </c>
      <c r="H19" s="74"/>
      <c r="I19" s="74">
        <f>SUM(I7:I18)</f>
        <v>28.8</v>
      </c>
    </row>
    <row r="20" spans="1:9" ht="44.1" customHeight="1">
      <c r="A20" s="22"/>
      <c r="B20" s="9"/>
      <c r="C20" s="66" t="s">
        <v>104</v>
      </c>
      <c r="D20" s="14"/>
      <c r="E20" s="14"/>
      <c r="F20" s="14"/>
      <c r="G20" s="14"/>
      <c r="H20" s="14"/>
      <c r="I20" s="15">
        <f>D20+F20+G20</f>
        <v>0</v>
      </c>
    </row>
    <row r="21" spans="1:9" ht="44.1" customHeight="1">
      <c r="A21" s="12"/>
      <c r="B21" s="8"/>
      <c r="C21" s="44" t="s">
        <v>104</v>
      </c>
      <c r="D21" s="13"/>
      <c r="E21" s="13"/>
      <c r="F21" s="13"/>
      <c r="G21" s="13"/>
      <c r="H21" s="13"/>
      <c r="I21" s="16">
        <f t="shared" ref="I21:I70" si="1">D21+F21+G21</f>
        <v>0</v>
      </c>
    </row>
    <row r="22" spans="1:9" ht="44.1" customHeight="1">
      <c r="A22" s="12"/>
      <c r="B22" s="8"/>
      <c r="C22" s="44" t="s">
        <v>104</v>
      </c>
      <c r="D22" s="13"/>
      <c r="E22" s="13"/>
      <c r="F22" s="13"/>
      <c r="G22" s="13"/>
      <c r="H22" s="13"/>
      <c r="I22" s="16">
        <f t="shared" si="1"/>
        <v>0</v>
      </c>
    </row>
    <row r="23" spans="1:9" ht="44.1" customHeight="1">
      <c r="A23" s="12"/>
      <c r="B23" s="8"/>
      <c r="C23" s="44" t="s">
        <v>104</v>
      </c>
      <c r="D23" s="13"/>
      <c r="E23" s="13"/>
      <c r="F23" s="13"/>
      <c r="G23" s="13"/>
      <c r="H23" s="13"/>
      <c r="I23" s="16">
        <f t="shared" si="1"/>
        <v>0</v>
      </c>
    </row>
    <row r="24" spans="1:9" ht="44.1" customHeight="1">
      <c r="A24" s="12"/>
      <c r="B24" s="8"/>
      <c r="C24" s="44" t="s">
        <v>104</v>
      </c>
      <c r="D24" s="13"/>
      <c r="E24" s="13"/>
      <c r="F24" s="13"/>
      <c r="G24" s="13"/>
      <c r="H24" s="13"/>
      <c r="I24" s="16">
        <f t="shared" si="1"/>
        <v>0</v>
      </c>
    </row>
    <row r="25" spans="1:9" ht="44.1" customHeight="1">
      <c r="A25" s="12"/>
      <c r="B25" s="8"/>
      <c r="C25" s="44" t="s">
        <v>104</v>
      </c>
      <c r="D25" s="13"/>
      <c r="E25" s="13"/>
      <c r="F25" s="13"/>
      <c r="G25" s="13"/>
      <c r="H25" s="13"/>
      <c r="I25" s="16">
        <f t="shared" si="1"/>
        <v>0</v>
      </c>
    </row>
    <row r="26" spans="1:9" ht="44.1" customHeight="1">
      <c r="A26" s="12"/>
      <c r="B26" s="8"/>
      <c r="C26" s="44" t="s">
        <v>104</v>
      </c>
      <c r="D26" s="13"/>
      <c r="E26" s="13"/>
      <c r="F26" s="13"/>
      <c r="G26" s="13"/>
      <c r="H26" s="13"/>
      <c r="I26" s="16">
        <f t="shared" si="1"/>
        <v>0</v>
      </c>
    </row>
    <row r="27" spans="1:9" ht="44.1" customHeight="1">
      <c r="A27" s="12"/>
      <c r="B27" s="8"/>
      <c r="C27" s="44" t="s">
        <v>104</v>
      </c>
      <c r="D27" s="13"/>
      <c r="E27" s="13"/>
      <c r="F27" s="13"/>
      <c r="G27" s="13"/>
      <c r="H27" s="13"/>
      <c r="I27" s="16">
        <f t="shared" si="1"/>
        <v>0</v>
      </c>
    </row>
    <row r="28" spans="1:9" ht="44.1" customHeight="1">
      <c r="A28" s="12"/>
      <c r="B28" s="8"/>
      <c r="C28" s="44" t="s">
        <v>104</v>
      </c>
      <c r="D28" s="13"/>
      <c r="E28" s="13"/>
      <c r="F28" s="13"/>
      <c r="G28" s="13"/>
      <c r="H28" s="13"/>
      <c r="I28" s="16">
        <f t="shared" si="1"/>
        <v>0</v>
      </c>
    </row>
    <row r="29" spans="1:9" ht="44.1" customHeight="1">
      <c r="A29" s="12"/>
      <c r="B29" s="8"/>
      <c r="C29" s="44" t="s">
        <v>104</v>
      </c>
      <c r="D29" s="13"/>
      <c r="E29" s="13"/>
      <c r="F29" s="13"/>
      <c r="G29" s="13"/>
      <c r="H29" s="13"/>
      <c r="I29" s="16">
        <f t="shared" si="1"/>
        <v>0</v>
      </c>
    </row>
    <row r="30" spans="1:9" ht="44.1" customHeight="1">
      <c r="A30" s="12"/>
      <c r="B30" s="8"/>
      <c r="C30" s="44" t="s">
        <v>104</v>
      </c>
      <c r="D30" s="13"/>
      <c r="E30" s="13"/>
      <c r="F30" s="13"/>
      <c r="G30" s="13"/>
      <c r="H30" s="13"/>
      <c r="I30" s="16">
        <f t="shared" si="1"/>
        <v>0</v>
      </c>
    </row>
    <row r="31" spans="1:9" ht="44.1" customHeight="1">
      <c r="A31" s="41"/>
      <c r="B31" s="45"/>
      <c r="C31" s="64" t="s">
        <v>104</v>
      </c>
      <c r="D31" s="42"/>
      <c r="E31" s="42"/>
      <c r="F31" s="42"/>
      <c r="G31" s="42"/>
      <c r="H31" s="42"/>
      <c r="I31" s="43">
        <f t="shared" si="1"/>
        <v>0</v>
      </c>
    </row>
    <row r="32" spans="1:9" ht="44.1" customHeight="1">
      <c r="A32" s="73" t="s">
        <v>107</v>
      </c>
      <c r="B32" s="74" t="s">
        <v>106</v>
      </c>
      <c r="C32" s="75" t="s">
        <v>104</v>
      </c>
      <c r="D32" s="74">
        <f>SUM(D20:D31)</f>
        <v>0</v>
      </c>
      <c r="E32" s="74"/>
      <c r="F32" s="74">
        <f>SUM(F20:F31)</f>
        <v>0</v>
      </c>
      <c r="G32" s="74">
        <f>SUM(G20:G31)</f>
        <v>0</v>
      </c>
      <c r="H32" s="74"/>
      <c r="I32" s="74">
        <f>SUM(I20:I31)</f>
        <v>0</v>
      </c>
    </row>
    <row r="33" spans="1:9" ht="44.1" customHeight="1">
      <c r="A33" s="17"/>
      <c r="B33" s="47"/>
      <c r="C33" s="65"/>
      <c r="D33" s="18"/>
      <c r="E33" s="18"/>
      <c r="F33" s="18"/>
      <c r="G33" s="18"/>
      <c r="H33" s="18"/>
      <c r="I33" s="15">
        <f t="shared" si="1"/>
        <v>0</v>
      </c>
    </row>
    <row r="34" spans="1:9" ht="44.1" customHeight="1">
      <c r="A34" s="19"/>
      <c r="B34" s="48"/>
      <c r="C34" s="60"/>
      <c r="D34" s="11"/>
      <c r="E34" s="11"/>
      <c r="F34" s="11"/>
      <c r="G34" s="11"/>
      <c r="H34" s="11"/>
      <c r="I34" s="16">
        <f t="shared" si="1"/>
        <v>0</v>
      </c>
    </row>
    <row r="35" spans="1:9" ht="44.1" customHeight="1">
      <c r="A35" s="19"/>
      <c r="B35" s="48"/>
      <c r="C35" s="60"/>
      <c r="D35" s="11"/>
      <c r="E35" s="11"/>
      <c r="F35" s="11"/>
      <c r="G35" s="11"/>
      <c r="H35" s="11"/>
      <c r="I35" s="16">
        <f t="shared" si="1"/>
        <v>0</v>
      </c>
    </row>
    <row r="36" spans="1:9" ht="44.1" customHeight="1">
      <c r="A36" s="19"/>
      <c r="B36" s="48"/>
      <c r="C36" s="60"/>
      <c r="D36" s="11"/>
      <c r="E36" s="11"/>
      <c r="F36" s="11"/>
      <c r="G36" s="11"/>
      <c r="H36" s="11"/>
      <c r="I36" s="16">
        <f t="shared" si="1"/>
        <v>0</v>
      </c>
    </row>
    <row r="37" spans="1:9" ht="44.1" customHeight="1">
      <c r="A37" s="19"/>
      <c r="B37" s="48"/>
      <c r="C37" s="60"/>
      <c r="D37" s="11"/>
      <c r="E37" s="11"/>
      <c r="F37" s="11"/>
      <c r="G37" s="11"/>
      <c r="H37" s="11"/>
      <c r="I37" s="16">
        <f t="shared" si="1"/>
        <v>0</v>
      </c>
    </row>
    <row r="38" spans="1:9" ht="44.1" customHeight="1">
      <c r="A38" s="19"/>
      <c r="B38" s="48"/>
      <c r="C38" s="60"/>
      <c r="D38" s="11"/>
      <c r="E38" s="11"/>
      <c r="F38" s="11"/>
      <c r="G38" s="11"/>
      <c r="H38" s="11"/>
      <c r="I38" s="16">
        <f t="shared" si="1"/>
        <v>0</v>
      </c>
    </row>
    <row r="39" spans="1:9" ht="44.1" customHeight="1">
      <c r="A39" s="19"/>
      <c r="B39" s="48"/>
      <c r="C39" s="60"/>
      <c r="D39" s="11"/>
      <c r="E39" s="11"/>
      <c r="F39" s="11"/>
      <c r="G39" s="11"/>
      <c r="H39" s="11"/>
      <c r="I39" s="16">
        <f t="shared" si="1"/>
        <v>0</v>
      </c>
    </row>
    <row r="40" spans="1:9" ht="44.1" customHeight="1">
      <c r="A40" s="19"/>
      <c r="B40" s="48"/>
      <c r="C40" s="60"/>
      <c r="D40" s="11"/>
      <c r="E40" s="11"/>
      <c r="F40" s="11"/>
      <c r="G40" s="11"/>
      <c r="H40" s="11"/>
      <c r="I40" s="16">
        <f t="shared" si="1"/>
        <v>0</v>
      </c>
    </row>
    <row r="41" spans="1:9" ht="44.1" customHeight="1">
      <c r="A41" s="19"/>
      <c r="B41" s="48"/>
      <c r="C41" s="60"/>
      <c r="D41" s="11"/>
      <c r="E41" s="11"/>
      <c r="F41" s="11"/>
      <c r="G41" s="11"/>
      <c r="H41" s="11"/>
      <c r="I41" s="16">
        <f t="shared" si="1"/>
        <v>0</v>
      </c>
    </row>
    <row r="42" spans="1:9" ht="44.1" customHeight="1">
      <c r="A42" s="19"/>
      <c r="B42" s="48"/>
      <c r="C42" s="60"/>
      <c r="D42" s="11"/>
      <c r="E42" s="11"/>
      <c r="F42" s="11"/>
      <c r="G42" s="11"/>
      <c r="H42" s="11"/>
      <c r="I42" s="16">
        <f t="shared" si="1"/>
        <v>0</v>
      </c>
    </row>
    <row r="43" spans="1:9" ht="44.1" customHeight="1">
      <c r="A43" s="12"/>
      <c r="B43" s="8"/>
      <c r="C43" s="44" t="s">
        <v>104</v>
      </c>
      <c r="D43" s="13"/>
      <c r="E43" s="13"/>
      <c r="F43" s="13"/>
      <c r="G43" s="13"/>
      <c r="H43" s="13"/>
      <c r="I43" s="16">
        <f t="shared" si="1"/>
        <v>0</v>
      </c>
    </row>
    <row r="44" spans="1:9" ht="44.1" customHeight="1">
      <c r="A44" s="41"/>
      <c r="B44" s="45"/>
      <c r="C44" s="64" t="s">
        <v>104</v>
      </c>
      <c r="D44" s="42"/>
      <c r="E44" s="42"/>
      <c r="F44" s="42"/>
      <c r="G44" s="42"/>
      <c r="H44" s="42"/>
      <c r="I44" s="43">
        <f t="shared" si="1"/>
        <v>0</v>
      </c>
    </row>
    <row r="45" spans="1:9" ht="44.1" customHeight="1">
      <c r="A45" s="73" t="s">
        <v>108</v>
      </c>
      <c r="B45" s="74" t="s">
        <v>106</v>
      </c>
      <c r="C45" s="75" t="s">
        <v>104</v>
      </c>
      <c r="D45" s="74">
        <f>SUM(D33:D44)</f>
        <v>0</v>
      </c>
      <c r="E45" s="74"/>
      <c r="F45" s="74">
        <f>SUM(F33:F44)</f>
        <v>0</v>
      </c>
      <c r="G45" s="74">
        <f>SUM(G33:G44)</f>
        <v>0</v>
      </c>
      <c r="H45" s="74"/>
      <c r="I45" s="74">
        <f>SUM(I33:I44)</f>
        <v>0</v>
      </c>
    </row>
    <row r="46" spans="1:9" ht="44.1" customHeight="1">
      <c r="A46" s="22"/>
      <c r="B46" s="9"/>
      <c r="C46" s="66" t="s">
        <v>104</v>
      </c>
      <c r="D46" s="14"/>
      <c r="E46" s="14"/>
      <c r="F46" s="14"/>
      <c r="G46" s="14"/>
      <c r="H46" s="14"/>
      <c r="I46" s="15">
        <f t="shared" si="1"/>
        <v>0</v>
      </c>
    </row>
    <row r="47" spans="1:9" ht="44.1" customHeight="1">
      <c r="A47" s="12"/>
      <c r="B47" s="8"/>
      <c r="C47" s="44"/>
      <c r="D47" s="13"/>
      <c r="E47" s="13"/>
      <c r="F47" s="13"/>
      <c r="G47" s="13"/>
      <c r="H47" s="13"/>
      <c r="I47" s="16">
        <f t="shared" si="1"/>
        <v>0</v>
      </c>
    </row>
    <row r="48" spans="1:9" ht="44.1" customHeight="1">
      <c r="A48" s="12"/>
      <c r="B48" s="8"/>
      <c r="C48" s="44"/>
      <c r="D48" s="13"/>
      <c r="E48" s="13"/>
      <c r="F48" s="13"/>
      <c r="G48" s="13"/>
      <c r="H48" s="13"/>
      <c r="I48" s="16">
        <f t="shared" si="1"/>
        <v>0</v>
      </c>
    </row>
    <row r="49" spans="1:9" ht="44.1" customHeight="1">
      <c r="A49" s="12"/>
      <c r="B49" s="8"/>
      <c r="C49" s="44"/>
      <c r="D49" s="13"/>
      <c r="E49" s="13"/>
      <c r="F49" s="13"/>
      <c r="G49" s="13"/>
      <c r="H49" s="13"/>
      <c r="I49" s="16">
        <f t="shared" si="1"/>
        <v>0</v>
      </c>
    </row>
    <row r="50" spans="1:9" ht="44.1" customHeight="1">
      <c r="A50" s="12"/>
      <c r="B50" s="8"/>
      <c r="C50" s="44"/>
      <c r="D50" s="13"/>
      <c r="E50" s="13"/>
      <c r="F50" s="13"/>
      <c r="G50" s="13"/>
      <c r="H50" s="13"/>
      <c r="I50" s="16">
        <f t="shared" si="1"/>
        <v>0</v>
      </c>
    </row>
    <row r="51" spans="1:9" ht="44.1" customHeight="1">
      <c r="A51" s="12"/>
      <c r="B51" s="8"/>
      <c r="C51" s="44"/>
      <c r="D51" s="13"/>
      <c r="E51" s="13"/>
      <c r="F51" s="13"/>
      <c r="G51" s="13"/>
      <c r="H51" s="13"/>
      <c r="I51" s="16">
        <f t="shared" si="1"/>
        <v>0</v>
      </c>
    </row>
    <row r="52" spans="1:9" ht="44.1" customHeight="1">
      <c r="A52" s="12"/>
      <c r="B52" s="8"/>
      <c r="C52" s="44"/>
      <c r="D52" s="13"/>
      <c r="E52" s="13"/>
      <c r="F52" s="13"/>
      <c r="G52" s="13"/>
      <c r="H52" s="13"/>
      <c r="I52" s="16">
        <f t="shared" si="1"/>
        <v>0</v>
      </c>
    </row>
    <row r="53" spans="1:9" ht="44.1" customHeight="1">
      <c r="A53" s="12"/>
      <c r="B53" s="8"/>
      <c r="C53" s="44"/>
      <c r="D53" s="13"/>
      <c r="E53" s="13"/>
      <c r="F53" s="13"/>
      <c r="G53" s="13"/>
      <c r="H53" s="13"/>
      <c r="I53" s="16">
        <f t="shared" si="1"/>
        <v>0</v>
      </c>
    </row>
    <row r="54" spans="1:9" ht="44.1" customHeight="1">
      <c r="A54" s="12"/>
      <c r="B54" s="8"/>
      <c r="C54" s="44"/>
      <c r="D54" s="13"/>
      <c r="E54" s="13"/>
      <c r="F54" s="13"/>
      <c r="G54" s="13"/>
      <c r="H54" s="13"/>
      <c r="I54" s="16">
        <f t="shared" si="1"/>
        <v>0</v>
      </c>
    </row>
    <row r="55" spans="1:9" ht="44.1" customHeight="1">
      <c r="A55" s="12"/>
      <c r="B55" s="8"/>
      <c r="C55" s="44"/>
      <c r="D55" s="13"/>
      <c r="E55" s="13"/>
      <c r="F55" s="13"/>
      <c r="G55" s="13"/>
      <c r="H55" s="13"/>
      <c r="I55" s="16">
        <f t="shared" si="1"/>
        <v>0</v>
      </c>
    </row>
    <row r="56" spans="1:9" ht="44.1" customHeight="1">
      <c r="A56" s="12"/>
      <c r="B56" s="8"/>
      <c r="C56" s="44"/>
      <c r="D56" s="13"/>
      <c r="E56" s="13"/>
      <c r="F56" s="13"/>
      <c r="G56" s="13"/>
      <c r="H56" s="13"/>
      <c r="I56" s="16">
        <f t="shared" si="1"/>
        <v>0</v>
      </c>
    </row>
    <row r="57" spans="1:9" ht="44.1" customHeight="1">
      <c r="A57" s="41"/>
      <c r="B57" s="45"/>
      <c r="C57" s="64" t="s">
        <v>104</v>
      </c>
      <c r="D57" s="42"/>
      <c r="E57" s="42"/>
      <c r="F57" s="42"/>
      <c r="G57" s="42"/>
      <c r="H57" s="42"/>
      <c r="I57" s="43">
        <f t="shared" si="1"/>
        <v>0</v>
      </c>
    </row>
    <row r="58" spans="1:9" ht="44.1" customHeight="1">
      <c r="A58" s="73" t="s">
        <v>109</v>
      </c>
      <c r="B58" s="74" t="s">
        <v>106</v>
      </c>
      <c r="C58" s="75" t="s">
        <v>104</v>
      </c>
      <c r="D58" s="74">
        <f>SUM(D46:D57)</f>
        <v>0</v>
      </c>
      <c r="E58" s="74"/>
      <c r="F58" s="74">
        <f>SUM(F46:F57)</f>
        <v>0</v>
      </c>
      <c r="G58" s="74">
        <f>SUM(G46:G57)</f>
        <v>0</v>
      </c>
      <c r="H58" s="74"/>
      <c r="I58" s="74">
        <f>SUM(I46:I57)</f>
        <v>0</v>
      </c>
    </row>
    <row r="59" spans="1:9" ht="44.1" customHeight="1">
      <c r="A59" s="17"/>
      <c r="B59" s="47"/>
      <c r="C59" s="65"/>
      <c r="D59" s="18"/>
      <c r="E59" s="18"/>
      <c r="F59" s="18"/>
      <c r="G59" s="18"/>
      <c r="H59" s="18"/>
      <c r="I59" s="15">
        <f t="shared" si="1"/>
        <v>0</v>
      </c>
    </row>
    <row r="60" spans="1:9" ht="44.1" customHeight="1">
      <c r="A60" s="19"/>
      <c r="B60" s="48"/>
      <c r="C60" s="60"/>
      <c r="D60" s="11"/>
      <c r="E60" s="11"/>
      <c r="F60" s="11"/>
      <c r="G60" s="11"/>
      <c r="H60" s="11"/>
      <c r="I60" s="16">
        <f t="shared" si="1"/>
        <v>0</v>
      </c>
    </row>
    <row r="61" spans="1:9" ht="44.1" customHeight="1">
      <c r="A61" s="19"/>
      <c r="B61" s="48"/>
      <c r="C61" s="60"/>
      <c r="D61" s="11"/>
      <c r="E61" s="11"/>
      <c r="F61" s="11"/>
      <c r="G61" s="11"/>
      <c r="H61" s="11"/>
      <c r="I61" s="16">
        <f t="shared" si="1"/>
        <v>0</v>
      </c>
    </row>
    <row r="62" spans="1:9" ht="44.1" customHeight="1">
      <c r="A62" s="19"/>
      <c r="B62" s="48"/>
      <c r="C62" s="60"/>
      <c r="D62" s="11"/>
      <c r="E62" s="11"/>
      <c r="F62" s="11"/>
      <c r="G62" s="11"/>
      <c r="H62" s="11"/>
      <c r="I62" s="16">
        <f t="shared" si="1"/>
        <v>0</v>
      </c>
    </row>
    <row r="63" spans="1:9" ht="44.1" customHeight="1">
      <c r="A63" s="19"/>
      <c r="B63" s="48"/>
      <c r="C63" s="60"/>
      <c r="D63" s="11"/>
      <c r="E63" s="11"/>
      <c r="F63" s="11"/>
      <c r="G63" s="11"/>
      <c r="H63" s="11"/>
      <c r="I63" s="16">
        <f t="shared" si="1"/>
        <v>0</v>
      </c>
    </row>
    <row r="64" spans="1:9" ht="44.1" customHeight="1">
      <c r="A64" s="19"/>
      <c r="B64" s="48"/>
      <c r="C64" s="60"/>
      <c r="D64" s="11"/>
      <c r="E64" s="11"/>
      <c r="F64" s="11"/>
      <c r="G64" s="11"/>
      <c r="H64" s="11"/>
      <c r="I64" s="16">
        <f t="shared" si="1"/>
        <v>0</v>
      </c>
    </row>
    <row r="65" spans="1:9" ht="44.1" customHeight="1">
      <c r="A65" s="19"/>
      <c r="B65" s="48"/>
      <c r="C65" s="60"/>
      <c r="D65" s="11"/>
      <c r="E65" s="11"/>
      <c r="F65" s="11"/>
      <c r="G65" s="11"/>
      <c r="H65" s="11"/>
      <c r="I65" s="16">
        <f t="shared" si="1"/>
        <v>0</v>
      </c>
    </row>
    <row r="66" spans="1:9" ht="44.1" customHeight="1">
      <c r="A66" s="19"/>
      <c r="B66" s="48"/>
      <c r="C66" s="60"/>
      <c r="D66" s="11"/>
      <c r="E66" s="11"/>
      <c r="F66" s="11"/>
      <c r="G66" s="11"/>
      <c r="H66" s="11"/>
      <c r="I66" s="16">
        <f t="shared" si="1"/>
        <v>0</v>
      </c>
    </row>
    <row r="67" spans="1:9" ht="44.1" customHeight="1">
      <c r="A67" s="19"/>
      <c r="B67" s="48"/>
      <c r="C67" s="60"/>
      <c r="D67" s="11"/>
      <c r="E67" s="11"/>
      <c r="F67" s="11"/>
      <c r="G67" s="11"/>
      <c r="H67" s="11"/>
      <c r="I67" s="16">
        <f t="shared" si="1"/>
        <v>0</v>
      </c>
    </row>
    <row r="68" spans="1:9" ht="44.1" customHeight="1">
      <c r="A68" s="19"/>
      <c r="B68" s="48"/>
      <c r="C68" s="60"/>
      <c r="D68" s="11"/>
      <c r="E68" s="11"/>
      <c r="F68" s="11"/>
      <c r="G68" s="11"/>
      <c r="H68" s="11"/>
      <c r="I68" s="16">
        <f t="shared" si="1"/>
        <v>0</v>
      </c>
    </row>
    <row r="69" spans="1:9" ht="44.1" customHeight="1">
      <c r="A69" s="19"/>
      <c r="B69" s="48"/>
      <c r="C69" s="60"/>
      <c r="D69" s="11"/>
      <c r="E69" s="11"/>
      <c r="F69" s="11"/>
      <c r="G69" s="11"/>
      <c r="H69" s="11"/>
      <c r="I69" s="16">
        <f t="shared" si="1"/>
        <v>0</v>
      </c>
    </row>
    <row r="70" spans="1:9" ht="44.1" customHeight="1">
      <c r="A70" s="67"/>
      <c r="B70" s="68"/>
      <c r="C70" s="69"/>
      <c r="D70" s="70"/>
      <c r="E70" s="70"/>
      <c r="F70" s="70"/>
      <c r="G70" s="70"/>
      <c r="H70" s="70"/>
      <c r="I70" s="16">
        <f t="shared" si="1"/>
        <v>0</v>
      </c>
    </row>
    <row r="71" spans="1:9" ht="44.1" customHeight="1">
      <c r="A71" s="73" t="s">
        <v>110</v>
      </c>
      <c r="B71" s="74" t="s">
        <v>106</v>
      </c>
      <c r="C71" s="75" t="s">
        <v>104</v>
      </c>
      <c r="D71" s="74">
        <f>SUM(D59:D70)</f>
        <v>0</v>
      </c>
      <c r="E71" s="74"/>
      <c r="F71" s="74">
        <f>SUM(F59:F70)</f>
        <v>0</v>
      </c>
      <c r="G71" s="74">
        <f>SUM(G58:G70)</f>
        <v>0</v>
      </c>
      <c r="H71" s="74"/>
      <c r="I71" s="74">
        <f>SUM(I59:I70)</f>
        <v>0</v>
      </c>
    </row>
    <row r="72" spans="1:9" ht="44.1" customHeight="1" thickBot="1">
      <c r="A72" s="52" t="s">
        <v>111</v>
      </c>
      <c r="B72" s="46" t="s">
        <v>112</v>
      </c>
      <c r="C72" s="59" t="s">
        <v>104</v>
      </c>
      <c r="D72" s="46">
        <f>D71+D58+D45+D32+D19</f>
        <v>3</v>
      </c>
      <c r="E72" s="46"/>
      <c r="F72" s="46">
        <f>F71+F58+F45+F32+F19</f>
        <v>18.8</v>
      </c>
      <c r="G72" s="46">
        <f>G71+G58+G45+G32+G19</f>
        <v>7</v>
      </c>
      <c r="H72" s="53"/>
      <c r="I72" s="71">
        <f>I71+I58+I45+I32+I19</f>
        <v>28.8</v>
      </c>
    </row>
    <row r="73" spans="1:9" ht="44.1" customHeight="1" thickBot="1">
      <c r="A73" s="23"/>
      <c r="B73" s="24" t="s">
        <v>147</v>
      </c>
      <c r="C73" s="62"/>
      <c r="D73" s="63">
        <f>VLOOKUP(F2,List!C:G,3,FALSE)</f>
        <v>20</v>
      </c>
      <c r="E73" s="62"/>
      <c r="F73" s="61">
        <f>VLOOKUP(F2,List!C:G,4,FALSE)</f>
        <v>20</v>
      </c>
      <c r="G73" s="25">
        <f>VLOOKUP(F2,List!C:G,5,FALSE)</f>
        <v>20</v>
      </c>
      <c r="H73" s="62"/>
      <c r="I73" s="25">
        <f>SUM(D73+F73+G73)</f>
        <v>60</v>
      </c>
    </row>
    <row r="74" spans="1:9">
      <c r="C74" s="21"/>
    </row>
    <row r="75" spans="1:9">
      <c r="A75" s="1"/>
    </row>
    <row r="76" spans="1:9">
      <c r="A76" s="1"/>
    </row>
    <row r="77" spans="1:9">
      <c r="A77" s="1"/>
    </row>
    <row r="78" spans="1:9">
      <c r="A78" s="1"/>
    </row>
    <row r="79" spans="1:9">
      <c r="A79" s="1"/>
    </row>
    <row r="80" spans="1:9">
      <c r="A80" s="1"/>
    </row>
    <row r="81" spans="1:1">
      <c r="A81" s="1"/>
    </row>
    <row r="82" spans="1:1">
      <c r="A82" s="1"/>
    </row>
    <row r="83" spans="1:1">
      <c r="A83" s="1"/>
    </row>
  </sheetData>
  <mergeCells count="13">
    <mergeCell ref="A4:A6"/>
    <mergeCell ref="B4:B6"/>
    <mergeCell ref="C4:G4"/>
    <mergeCell ref="H4:H6"/>
    <mergeCell ref="I4:I6"/>
    <mergeCell ref="C5:D5"/>
    <mergeCell ref="E5:F5"/>
    <mergeCell ref="A1:I1"/>
    <mergeCell ref="C2:E2"/>
    <mergeCell ref="F2:G2"/>
    <mergeCell ref="H2:I3"/>
    <mergeCell ref="A3:B3"/>
    <mergeCell ref="C3:G3"/>
  </mergeCells>
  <conditionalFormatting sqref="D72">
    <cfRule type="cellIs" dxfId="7" priority="7" stopIfTrue="1" operator="greaterThanOrEqual">
      <formula>$D$73</formula>
    </cfRule>
    <cfRule type="cellIs" dxfId="6" priority="8" operator="lessThan">
      <formula>$D$73</formula>
    </cfRule>
  </conditionalFormatting>
  <conditionalFormatting sqref="F72">
    <cfRule type="cellIs" dxfId="5" priority="5" stopIfTrue="1" operator="greaterThanOrEqual">
      <formula>$F$73</formula>
    </cfRule>
    <cfRule type="cellIs" dxfId="4" priority="6" operator="lessThan">
      <formula>$F$73</formula>
    </cfRule>
  </conditionalFormatting>
  <conditionalFormatting sqref="G72">
    <cfRule type="cellIs" dxfId="3" priority="3" stopIfTrue="1" operator="greaterThanOrEqual">
      <formula>$G$73</formula>
    </cfRule>
    <cfRule type="cellIs" dxfId="2" priority="4" operator="lessThan">
      <formula>$G$73</formula>
    </cfRule>
  </conditionalFormatting>
  <conditionalFormatting sqref="I72">
    <cfRule type="cellIs" dxfId="1" priority="1" stopIfTrue="1" operator="greaterThanOrEqual">
      <formula>$I$73</formula>
    </cfRule>
    <cfRule type="cellIs" dxfId="0" priority="2" operator="lessThan">
      <formula>$I$73</formula>
    </cfRule>
  </conditionalFormatting>
  <dataValidations count="3">
    <dataValidation type="list" allowBlank="1" showInputMessage="1" showErrorMessage="1" sqref="C71:C72 C58 C45 C32 C19" xr:uid="{1A2BAFE0-2000-4A04-A4E4-2E562F3E96F6}">
      <formula1>$P$6:$P$9</formula1>
    </dataValidation>
    <dataValidation type="list" allowBlank="1" showInputMessage="1" showErrorMessage="1" sqref="E71:E72 E58 E45 E32 E19" xr:uid="{5D17D8C0-897B-4F88-A75B-0EC9055F4B24}">
      <formula1>$Q$6:$Q$8</formula1>
    </dataValidation>
    <dataValidation type="list" allowBlank="1" showInputMessage="1" showErrorMessage="1" sqref="E8" xr:uid="{21164114-A967-4FB6-8B2F-75E0F42E98F7}">
      <formula1>$Q$5:$Q$8</formula1>
    </dataValidation>
  </dataValidations>
  <pageMargins left="0.7" right="0.7" top="0.75" bottom="0.75" header="0.3" footer="0.3"/>
  <pageSetup paperSize="9" orientation="portrait" horizontalDpi="200" verticalDpi="200" r:id="rId1"/>
  <extLst>
    <ext xmlns:x14="http://schemas.microsoft.com/office/spreadsheetml/2009/9/main" uri="{CCE6A557-97BC-4b89-ADB6-D9C93CAAB3DF}">
      <x14:dataValidations xmlns:xm="http://schemas.microsoft.com/office/excel/2006/main" count="4">
        <x14:dataValidation type="list" allowBlank="1" showInputMessage="1" showErrorMessage="1" xr:uid="{02A7A54B-E595-4D7C-84C9-ED996F5C5EDA}">
          <x14:formula1>
            <xm:f>List!$C$2:$C$12</xm:f>
          </x14:formula1>
          <xm:sqref>F2:G2</xm:sqref>
        </x14:dataValidation>
        <x14:dataValidation type="list" allowBlank="1" showInputMessage="1" showErrorMessage="1" xr:uid="{3A5F027D-EEF4-47BE-921E-BBD00A78B480}">
          <x14:formula1>
            <xm:f>List!$A$2:$A$6</xm:f>
          </x14:formula1>
          <xm:sqref>C7:C18 C20:C31 C33:C44 C46:C57 C59:C70</xm:sqref>
        </x14:dataValidation>
        <x14:dataValidation type="list" allowBlank="1" showInputMessage="1" showErrorMessage="1" xr:uid="{868788ED-43B6-4162-A592-2F97AE0B63C7}">
          <x14:formula1>
            <xm:f>List!$B$2:$B$5</xm:f>
          </x14:formula1>
          <xm:sqref>E9:E18 E20:E31 E33:E44 E46:E57 E59:E70 E7 E7</xm:sqref>
        </x14:dataValidation>
        <x14:dataValidation type="list" allowBlank="1" showInputMessage="1" showErrorMessage="1" xr:uid="{D4D8E786-4D51-4D22-B74E-1C30B99C8A17}">
          <x14:formula1>
            <xm:f>'Summary of types of learning '!$B$3:$B$32</xm:f>
          </x14:formula1>
          <xm:sqref>H59:H70 H46:H57 H33:H44 H20:H31 H7:H18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34062-83E6-480D-AE74-A3BCC89804D6}">
  <dimension ref="A1:E28"/>
  <sheetViews>
    <sheetView topLeftCell="A20" workbookViewId="0">
      <selection activeCell="D28" sqref="D28"/>
    </sheetView>
  </sheetViews>
  <sheetFormatPr defaultColWidth="8.85546875" defaultRowHeight="14.45"/>
  <cols>
    <col min="1" max="1" width="23.85546875" style="80" customWidth="1"/>
    <col min="2" max="2" width="28" style="80" customWidth="1"/>
    <col min="3" max="3" width="27.5703125" style="80" customWidth="1"/>
    <col min="4" max="4" width="23.5703125" style="80" customWidth="1"/>
    <col min="5" max="5" width="24.85546875" style="80" customWidth="1"/>
    <col min="6" max="16384" width="8.85546875" style="80"/>
  </cols>
  <sheetData>
    <row r="1" spans="1:5" s="82" customFormat="1" ht="29.45" thickBot="1">
      <c r="A1" s="89" t="s">
        <v>148</v>
      </c>
      <c r="B1" s="88" t="s">
        <v>149</v>
      </c>
      <c r="C1" s="88" t="s">
        <v>150</v>
      </c>
      <c r="D1" s="88" t="s">
        <v>151</v>
      </c>
      <c r="E1" s="87" t="s">
        <v>152</v>
      </c>
    </row>
    <row r="2" spans="1:5" s="82" customFormat="1" ht="57.95">
      <c r="A2" s="86" t="s">
        <v>153</v>
      </c>
      <c r="B2" s="84" t="s">
        <v>154</v>
      </c>
      <c r="C2" s="85"/>
      <c r="D2" s="85"/>
      <c r="E2" s="85"/>
    </row>
    <row r="3" spans="1:5" s="82" customFormat="1" ht="43.5">
      <c r="A3" s="84"/>
      <c r="B3" s="8" t="s">
        <v>155</v>
      </c>
      <c r="C3" s="81"/>
      <c r="D3" s="81"/>
      <c r="E3" s="85"/>
    </row>
    <row r="4" spans="1:5" s="82" customFormat="1">
      <c r="A4" s="84"/>
      <c r="B4" s="84" t="s">
        <v>156</v>
      </c>
      <c r="C4" s="81"/>
      <c r="D4" s="81"/>
      <c r="E4" s="85"/>
    </row>
    <row r="5" spans="1:5" s="82" customFormat="1">
      <c r="A5" s="84"/>
      <c r="B5" s="84" t="s">
        <v>157</v>
      </c>
      <c r="C5" s="81"/>
      <c r="D5" s="81"/>
      <c r="E5" s="85"/>
    </row>
    <row r="6" spans="1:5" s="82" customFormat="1" ht="43.5">
      <c r="A6" s="84"/>
      <c r="B6" s="8" t="s">
        <v>158</v>
      </c>
      <c r="C6" s="81"/>
      <c r="D6" s="81"/>
      <c r="E6" s="85"/>
    </row>
    <row r="7" spans="1:5" s="82" customFormat="1" ht="29.1">
      <c r="A7" s="84"/>
      <c r="B7" s="8" t="s">
        <v>159</v>
      </c>
      <c r="C7" s="81"/>
      <c r="D7" s="81"/>
      <c r="E7" s="85"/>
    </row>
    <row r="8" spans="1:5" ht="72.599999999999994">
      <c r="A8" s="84" t="s">
        <v>160</v>
      </c>
      <c r="B8" s="9" t="s">
        <v>161</v>
      </c>
      <c r="C8" s="85"/>
      <c r="D8" s="85"/>
      <c r="E8" s="85"/>
    </row>
    <row r="9" spans="1:5" ht="57.95">
      <c r="A9" s="8"/>
      <c r="B9" s="8" t="s">
        <v>162</v>
      </c>
      <c r="C9" s="81"/>
      <c r="D9" s="81"/>
      <c r="E9" s="85"/>
    </row>
    <row r="10" spans="1:5" ht="72.599999999999994">
      <c r="A10" s="8"/>
      <c r="B10" s="8" t="s">
        <v>163</v>
      </c>
      <c r="C10" s="81"/>
      <c r="D10" s="81"/>
      <c r="E10" s="85"/>
    </row>
    <row r="11" spans="1:5" ht="57.95">
      <c r="A11" s="8"/>
      <c r="B11" s="8" t="s">
        <v>164</v>
      </c>
      <c r="C11" s="81"/>
      <c r="D11" s="81"/>
      <c r="E11" s="85"/>
    </row>
    <row r="12" spans="1:5" ht="29.1">
      <c r="A12" s="8"/>
      <c r="B12" s="8" t="s">
        <v>165</v>
      </c>
      <c r="C12" s="81"/>
      <c r="D12" s="81"/>
      <c r="E12" s="85"/>
    </row>
    <row r="13" spans="1:5" ht="57.6" customHeight="1">
      <c r="A13" s="8"/>
      <c r="B13" s="8" t="s">
        <v>166</v>
      </c>
      <c r="C13" s="81"/>
      <c r="D13" s="81"/>
      <c r="E13" s="81"/>
    </row>
    <row r="14" spans="1:5" ht="59.45" customHeight="1">
      <c r="A14" s="84" t="s">
        <v>167</v>
      </c>
      <c r="B14" s="8" t="s">
        <v>168</v>
      </c>
      <c r="C14" s="81"/>
      <c r="D14" s="81"/>
      <c r="E14" s="81"/>
    </row>
    <row r="15" spans="1:5" ht="174">
      <c r="A15" s="8"/>
      <c r="B15" s="83" t="s">
        <v>169</v>
      </c>
      <c r="C15" s="81"/>
      <c r="D15" s="81"/>
      <c r="E15" s="81"/>
    </row>
    <row r="16" spans="1:5" ht="43.5">
      <c r="A16" s="8"/>
      <c r="B16" s="8" t="s">
        <v>170</v>
      </c>
      <c r="C16" s="81"/>
      <c r="D16" s="81"/>
      <c r="E16" s="81"/>
    </row>
    <row r="17" spans="1:5" ht="54.95" customHeight="1">
      <c r="A17" s="8"/>
      <c r="B17" s="8" t="s">
        <v>171</v>
      </c>
      <c r="C17" s="81"/>
      <c r="D17" s="81"/>
      <c r="E17" s="81"/>
    </row>
    <row r="18" spans="1:5" ht="72.599999999999994">
      <c r="A18" s="8"/>
      <c r="B18" s="8" t="s">
        <v>172</v>
      </c>
      <c r="C18" s="81"/>
      <c r="D18" s="81"/>
      <c r="E18" s="81"/>
    </row>
    <row r="19" spans="1:5" ht="43.5">
      <c r="A19" s="8"/>
      <c r="B19" s="8" t="s">
        <v>173</v>
      </c>
      <c r="C19" s="81"/>
      <c r="D19" s="81"/>
      <c r="E19" s="81"/>
    </row>
    <row r="20" spans="1:5" ht="57.95">
      <c r="A20" s="84" t="s">
        <v>174</v>
      </c>
      <c r="B20" s="8" t="s">
        <v>175</v>
      </c>
      <c r="C20" s="81"/>
      <c r="D20" s="81"/>
      <c r="E20" s="81"/>
    </row>
    <row r="21" spans="1:5" ht="29.1">
      <c r="A21" s="8"/>
      <c r="B21" s="8" t="s">
        <v>176</v>
      </c>
      <c r="C21" s="81"/>
      <c r="D21" s="81"/>
      <c r="E21" s="81"/>
    </row>
    <row r="22" spans="1:5" ht="29.1">
      <c r="A22" s="8"/>
      <c r="B22" s="8" t="s">
        <v>177</v>
      </c>
      <c r="C22" s="81"/>
      <c r="D22" s="81"/>
      <c r="E22" s="81"/>
    </row>
    <row r="23" spans="1:5" ht="75" customHeight="1">
      <c r="A23" s="8"/>
      <c r="B23" s="8" t="s">
        <v>178</v>
      </c>
      <c r="C23" s="81"/>
      <c r="D23" s="81"/>
      <c r="E23" s="81"/>
    </row>
    <row r="24" spans="1:5" ht="43.5">
      <c r="A24" s="8"/>
      <c r="B24" s="8" t="s">
        <v>179</v>
      </c>
      <c r="C24" s="81"/>
      <c r="D24" s="81"/>
      <c r="E24" s="81"/>
    </row>
    <row r="25" spans="1:5" ht="43.5">
      <c r="A25" s="8"/>
      <c r="B25" s="8" t="s">
        <v>180</v>
      </c>
      <c r="C25" s="81"/>
      <c r="D25" s="81"/>
      <c r="E25" s="81"/>
    </row>
    <row r="26" spans="1:5" ht="57.95">
      <c r="A26" s="8"/>
      <c r="B26" s="83" t="s">
        <v>181</v>
      </c>
      <c r="C26" s="81"/>
      <c r="D26" s="81"/>
      <c r="E26" s="81"/>
    </row>
    <row r="27" spans="1:5" ht="29.1">
      <c r="A27" s="8"/>
      <c r="B27" s="8" t="s">
        <v>182</v>
      </c>
      <c r="C27" s="81"/>
      <c r="D27" s="81"/>
      <c r="E27" s="81"/>
    </row>
    <row r="28" spans="1:5" ht="144.94999999999999">
      <c r="A28" s="84" t="s">
        <v>183</v>
      </c>
      <c r="B28" s="8" t="s">
        <v>184</v>
      </c>
      <c r="C28" s="81"/>
      <c r="D28" s="81"/>
      <c r="E28" s="81"/>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5857d5e-103c-4b59-9163-ae61151cc975">
      <Terms xmlns="http://schemas.microsoft.com/office/infopath/2007/PartnerControls"/>
    </lcf76f155ced4ddcb4097134ff3c332f>
    <TaxCatchAll xmlns="8de01924-538d-400a-84a9-4bbd82b3b3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67E7225AEB974AA5CEBD813D9B0E03" ma:contentTypeVersion="18" ma:contentTypeDescription="Create a new document." ma:contentTypeScope="" ma:versionID="03643f9117dfd84e98103b04fb148182">
  <xsd:schema xmlns:xsd="http://www.w3.org/2001/XMLSchema" xmlns:xs="http://www.w3.org/2001/XMLSchema" xmlns:p="http://schemas.microsoft.com/office/2006/metadata/properties" xmlns:ns2="a5857d5e-103c-4b59-9163-ae61151cc975" xmlns:ns3="8de01924-538d-400a-84a9-4bbd82b3b36a" targetNamespace="http://schemas.microsoft.com/office/2006/metadata/properties" ma:root="true" ma:fieldsID="4bfc37ec08a20f33379df51b476eea4d" ns2:_="" ns3:_="">
    <xsd:import namespace="a5857d5e-103c-4b59-9163-ae61151cc975"/>
    <xsd:import namespace="8de01924-538d-400a-84a9-4bbd82b3b3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857d5e-103c-4b59-9163-ae61151cc9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e01924-538d-400a-84a9-4bbd82b3b36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fa808816-07b9-4257-a38e-203ad3097eed}" ma:internalName="TaxCatchAll" ma:showField="CatchAllData" ma:web="8de01924-538d-400a-84a9-4bbd82b3b3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BE72B8-23C7-4212-9F8A-8E159705F592}"/>
</file>

<file path=customXml/itemProps2.xml><?xml version="1.0" encoding="utf-8"?>
<ds:datastoreItem xmlns:ds="http://schemas.openxmlformats.org/officeDocument/2006/customXml" ds:itemID="{9A51E9D9-4AE4-45D3-8EED-8483B930791B}"/>
</file>

<file path=customXml/itemProps3.xml><?xml version="1.0" encoding="utf-8"?>
<ds:datastoreItem xmlns:ds="http://schemas.openxmlformats.org/officeDocument/2006/customXml" ds:itemID="{E61F835E-5ABE-4D9D-A38E-7DF573AC90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Palmer</dc:creator>
  <cp:keywords/>
  <dc:description/>
  <cp:lastModifiedBy>Andrew Palmer</cp:lastModifiedBy>
  <cp:revision/>
  <dcterms:created xsi:type="dcterms:W3CDTF">2021-06-03T23:19:38Z</dcterms:created>
  <dcterms:modified xsi:type="dcterms:W3CDTF">2026-08-11T01:04:26Z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0x0101001067E7225AEB974AA5CEBD813D9B0E03</vt:lpwstr>
  </property>
  <property fmtid="{D5CDD505-2E9C-101B-9397-08002B2CF9AE}" pid="3" name="MediaServiceImageTags">
    <vt:lpwstr/>
  </property>
</Properties>
</file>